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435" activeTab="1"/>
  </bookViews>
  <sheets>
    <sheet name="記入例" sheetId="1" r:id="rId1"/>
    <sheet name="計算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<sst xmlns="http://schemas.openxmlformats.org/spreadsheetml/2006/main" count="394" uniqueCount="75">
  <si>
    <t>申込日</t>
  </si>
  <si>
    <t>平成</t>
  </si>
  <si>
    <t>年</t>
  </si>
  <si>
    <t>月</t>
  </si>
  <si>
    <t>日</t>
  </si>
  <si>
    <t>利用日</t>
  </si>
  <si>
    <t>１日利用</t>
  </si>
  <si>
    <t>午前利用</t>
  </si>
  <si>
    <t>午後利用</t>
  </si>
  <si>
    <t>施設使用料計</t>
  </si>
  <si>
    <t>（単位）</t>
  </si>
  <si>
    <t>使用料</t>
  </si>
  <si>
    <t>設備機器使用料</t>
  </si>
  <si>
    <t>（台）</t>
  </si>
  <si>
    <t>照 明</t>
  </si>
  <si>
    <t>装 置</t>
  </si>
  <si>
    <t xml:space="preserve"> 拡声装置</t>
  </si>
  <si>
    <t>（式）</t>
  </si>
  <si>
    <t>　一般用</t>
  </si>
  <si>
    <t>（本）</t>
  </si>
  <si>
    <t xml:space="preserve"> オーバーヘッドカメラ装置</t>
  </si>
  <si>
    <t xml:space="preserve"> 持込器具電源使用料</t>
  </si>
  <si>
    <t>円</t>
  </si>
  <si>
    <t>申請者</t>
  </si>
  <si>
    <t xml:space="preserve">（a） </t>
  </si>
  <si>
    <t>×</t>
  </si>
  <si>
    <t>=</t>
  </si>
  <si>
    <t>　シーリングスポットライト</t>
  </si>
  <si>
    <t>マイク</t>
  </si>
  <si>
    <t>ロホン</t>
  </si>
  <si>
    <t>　ワイヤレス</t>
  </si>
  <si>
    <t xml:space="preserve"> カセットデッキ</t>
  </si>
  <si>
    <t xml:space="preserve"> ＣＤプレーヤー</t>
  </si>
  <si>
    <t xml:space="preserve"> ＭＤプレーヤー</t>
  </si>
  <si>
    <t xml:space="preserve"> ビデオプロジェクター</t>
  </si>
  <si>
    <t xml:space="preserve"> ビデオデッキ</t>
  </si>
  <si>
    <t xml:space="preserve"> ＤＶＤプレーヤー</t>
  </si>
  <si>
    <t xml:space="preserve"> スライドビデオコンバーター</t>
  </si>
  <si>
    <t xml:space="preserve"> ビデオカメラ</t>
  </si>
  <si>
    <t>（500Ｗ）</t>
  </si>
  <si>
    <t>施設使用料計（a）</t>
  </si>
  <si>
    <t>9時以前</t>
  </si>
  <si>
    <t>9時～12時</t>
  </si>
  <si>
    <t>12時～1時</t>
  </si>
  <si>
    <t>1時～5時</t>
  </si>
  <si>
    <t>5時以降</t>
  </si>
  <si>
    <t>　ください。</t>
  </si>
  <si>
    <t>+ 設備器具使用料計(b)</t>
  </si>
  <si>
    <t>＝ 合計金額</t>
  </si>
  <si>
    <t>栃木県産業技術センター多目的ホール使用料計算書</t>
  </si>
  <si>
    <t xml:space="preserve"> 演台</t>
  </si>
  <si>
    <t xml:space="preserve"> 司会台</t>
  </si>
  <si>
    <t>　スポットライト</t>
  </si>
  <si>
    <t>(</t>
  </si>
  <si>
    <t>)(</t>
  </si>
  <si>
    <t>)</t>
  </si>
  <si>
    <t>数　　　量</t>
  </si>
  <si>
    <t>（午 前）（午 後）</t>
  </si>
  <si>
    <t>１　施設使用料</t>
  </si>
  <si>
    <t>氏名</t>
  </si>
  <si>
    <t>住所</t>
  </si>
  <si>
    <t>名　　　　　　　称　　　</t>
  </si>
  <si>
    <t>設備器具使用料計（b）</t>
  </si>
  <si>
    <t>　○をつけて</t>
  </si>
  <si>
    <r>
      <t>　＊時間外使用料については、</t>
    </r>
    <r>
      <rPr>
        <b/>
        <u val="single"/>
        <sz val="11"/>
        <rFont val="ＭＳ Ｐ明朝"/>
        <family val="1"/>
      </rPr>
      <t>30分を1コマ</t>
    </r>
    <r>
      <rPr>
        <sz val="11"/>
        <rFont val="ＭＳ Ｐ明朝"/>
        <family val="1"/>
      </rPr>
      <t>として計算してください。</t>
    </r>
  </si>
  <si>
    <t>○</t>
  </si>
  <si>
    <t xml:space="preserve">２　 附属設備及び器具使用料 </t>
  </si>
  <si>
    <t>(注）必ず、使用するものとして照明（シーリングスポットライト）、拡声装置（マイク使用する場合）があります。</t>
  </si>
  <si>
    <t>3,240円/30分</t>
  </si>
  <si>
    <t>3,240×</t>
  </si>
  <si>
    <t>16,200円</t>
  </si>
  <si>
    <t>21,600円</t>
  </si>
  <si>
    <t>記入例</t>
  </si>
  <si>
    <t>宇都宮市ゆいの杜１丁目５番２０号</t>
  </si>
  <si>
    <t>産技セ　太郎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</si>
</sst>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sz val="11"/>
      <color indexed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 diagonalUp="1">
      <left style="double"/>
      <right>
        <color indexed="63"/>
      </right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6" fontId="3" fillId="0" borderId="0" xfId="57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38" fontId="5" fillId="0" borderId="28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6" fontId="2" fillId="0" borderId="0" xfId="57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3" fontId="5" fillId="0" borderId="22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/>
    </xf>
    <xf numFmtId="38" fontId="44" fillId="0" borderId="28" xfId="48" applyFont="1" applyBorder="1" applyAlignment="1">
      <alignment horizontal="right" vertical="center"/>
    </xf>
    <xf numFmtId="38" fontId="44" fillId="0" borderId="29" xfId="48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38" fontId="8" fillId="0" borderId="33" xfId="48" applyFont="1" applyBorder="1" applyAlignment="1">
      <alignment horizontal="right" vertical="center"/>
    </xf>
    <xf numFmtId="38" fontId="8" fillId="0" borderId="34" xfId="48" applyFont="1" applyBorder="1" applyAlignment="1">
      <alignment horizontal="right" vertical="center"/>
    </xf>
    <xf numFmtId="38" fontId="8" fillId="0" borderId="35" xfId="48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38" fontId="8" fillId="0" borderId="36" xfId="48" applyFont="1" applyBorder="1" applyAlignment="1">
      <alignment horizontal="right" vertical="center"/>
    </xf>
    <xf numFmtId="38" fontId="8" fillId="0" borderId="15" xfId="48" applyFont="1" applyBorder="1" applyAlignment="1">
      <alignment horizontal="right" vertical="center"/>
    </xf>
    <xf numFmtId="38" fontId="8" fillId="0" borderId="37" xfId="48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38" fontId="5" fillId="0" borderId="36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38" fontId="5" fillId="0" borderId="37" xfId="48" applyFont="1" applyBorder="1" applyAlignment="1">
      <alignment horizontal="right" vertical="center"/>
    </xf>
    <xf numFmtId="38" fontId="8" fillId="0" borderId="38" xfId="48" applyFont="1" applyBorder="1" applyAlignment="1">
      <alignment horizontal="right" vertical="center"/>
    </xf>
    <xf numFmtId="38" fontId="8" fillId="0" borderId="39" xfId="48" applyFont="1" applyBorder="1" applyAlignment="1">
      <alignment horizontal="right" vertical="center"/>
    </xf>
    <xf numFmtId="38" fontId="8" fillId="0" borderId="40" xfId="48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indent="1"/>
    </xf>
    <xf numFmtId="38" fontId="8" fillId="0" borderId="28" xfId="48" applyFont="1" applyBorder="1" applyAlignment="1" quotePrefix="1">
      <alignment horizontal="right" vertical="center" shrinkToFit="1"/>
    </xf>
    <xf numFmtId="38" fontId="8" fillId="0" borderId="29" xfId="48" applyFont="1" applyBorder="1" applyAlignment="1" quotePrefix="1">
      <alignment horizontal="right" vertical="center" shrinkToFit="1"/>
    </xf>
    <xf numFmtId="38" fontId="8" fillId="0" borderId="14" xfId="48" applyFont="1" applyBorder="1" applyAlignment="1" quotePrefix="1">
      <alignment horizontal="right" vertical="center" shrinkToFit="1"/>
    </xf>
    <xf numFmtId="0" fontId="5" fillId="0" borderId="12" xfId="0" applyFont="1" applyBorder="1" applyAlignment="1" quotePrefix="1">
      <alignment horizontal="center" vertical="center" shrinkToFit="1"/>
    </xf>
    <xf numFmtId="38" fontId="8" fillId="0" borderId="28" xfId="48" applyFont="1" applyBorder="1" applyAlignment="1">
      <alignment horizontal="right" vertical="center"/>
    </xf>
    <xf numFmtId="38" fontId="8" fillId="0" borderId="29" xfId="48" applyFont="1" applyBorder="1" applyAlignment="1">
      <alignment horizontal="right" vertical="center"/>
    </xf>
    <xf numFmtId="38" fontId="8" fillId="0" borderId="41" xfId="48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38" fontId="8" fillId="0" borderId="14" xfId="48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6" fontId="3" fillId="0" borderId="0" xfId="57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selection activeCell="Z14" sqref="Z14:AC14"/>
    </sheetView>
  </sheetViews>
  <sheetFormatPr defaultColWidth="9.00390625" defaultRowHeight="13.5"/>
  <cols>
    <col min="1" max="30" width="2.875" style="2" customWidth="1"/>
    <col min="31" max="16384" width="9.00390625" style="2" customWidth="1"/>
  </cols>
  <sheetData>
    <row r="1" spans="1:30" ht="12.75" customHeight="1">
      <c r="A1" s="53" t="s">
        <v>72</v>
      </c>
      <c r="B1" s="53"/>
      <c r="C1" s="53"/>
      <c r="D1" s="53"/>
      <c r="E1" s="52" t="s">
        <v>49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23"/>
      <c r="AB1" s="23"/>
      <c r="AC1" s="23"/>
      <c r="AD1" s="23"/>
    </row>
    <row r="2" spans="1:30" ht="12.75" customHeight="1">
      <c r="A2" s="53"/>
      <c r="B2" s="53"/>
      <c r="C2" s="53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23"/>
      <c r="AB2" s="23"/>
      <c r="AC2" s="23"/>
      <c r="AD2" s="23"/>
    </row>
    <row r="3" ht="15" customHeight="1"/>
    <row r="4" spans="1:30" ht="19.5" customHeight="1">
      <c r="A4" s="51" t="s">
        <v>23</v>
      </c>
      <c r="B4" s="51"/>
      <c r="C4" s="5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3"/>
      <c r="Q4" s="61" t="s">
        <v>0</v>
      </c>
      <c r="R4" s="61"/>
      <c r="S4" s="61"/>
      <c r="T4" s="31" t="s">
        <v>1</v>
      </c>
      <c r="U4" s="31"/>
      <c r="V4" s="55">
        <v>29</v>
      </c>
      <c r="W4" s="55"/>
      <c r="X4" s="5" t="s">
        <v>2</v>
      </c>
      <c r="Y4" s="55">
        <v>4</v>
      </c>
      <c r="Z4" s="55"/>
      <c r="AA4" s="5" t="s">
        <v>3</v>
      </c>
      <c r="AB4" s="55">
        <v>1</v>
      </c>
      <c r="AC4" s="55"/>
      <c r="AD4" s="5" t="s">
        <v>4</v>
      </c>
    </row>
    <row r="5" spans="1:30" ht="19.5" customHeight="1">
      <c r="A5" s="51" t="s">
        <v>60</v>
      </c>
      <c r="B5" s="51"/>
      <c r="C5" s="51"/>
      <c r="D5" s="54" t="s">
        <v>73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9.5" customHeight="1">
      <c r="A6" s="61" t="s">
        <v>59</v>
      </c>
      <c r="B6" s="61"/>
      <c r="C6" s="61"/>
      <c r="D6" s="95" t="s">
        <v>74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6"/>
      <c r="Q6" s="61" t="s">
        <v>5</v>
      </c>
      <c r="R6" s="61"/>
      <c r="S6" s="61"/>
      <c r="T6" s="31" t="s">
        <v>1</v>
      </c>
      <c r="U6" s="31"/>
      <c r="V6" s="55">
        <v>29</v>
      </c>
      <c r="W6" s="55"/>
      <c r="X6" s="5" t="s">
        <v>2</v>
      </c>
      <c r="Y6" s="55">
        <v>4</v>
      </c>
      <c r="Z6" s="55"/>
      <c r="AA6" s="5" t="s">
        <v>3</v>
      </c>
      <c r="AB6" s="55">
        <v>19</v>
      </c>
      <c r="AC6" s="55"/>
      <c r="AD6" s="5" t="s">
        <v>4</v>
      </c>
    </row>
    <row r="7" ht="15" customHeight="1"/>
    <row r="8" spans="1:30" ht="19.5" customHeight="1">
      <c r="A8" s="63" t="s">
        <v>58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spans="1:30" ht="4.5" customHeight="1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9.5" customHeight="1">
      <c r="A10" s="33" t="s">
        <v>63</v>
      </c>
      <c r="B10" s="34"/>
      <c r="C10" s="34"/>
      <c r="D10" s="34"/>
      <c r="E10" s="35"/>
      <c r="F10" s="25" t="s">
        <v>41</v>
      </c>
      <c r="G10" s="25"/>
      <c r="H10" s="25"/>
      <c r="I10" s="25"/>
      <c r="J10" s="24" t="s">
        <v>42</v>
      </c>
      <c r="K10" s="25"/>
      <c r="L10" s="25"/>
      <c r="M10" s="26"/>
      <c r="N10" s="25" t="s">
        <v>43</v>
      </c>
      <c r="O10" s="25"/>
      <c r="P10" s="25"/>
      <c r="Q10" s="26"/>
      <c r="R10" s="24" t="s">
        <v>44</v>
      </c>
      <c r="S10" s="25"/>
      <c r="T10" s="25"/>
      <c r="U10" s="26"/>
      <c r="V10" s="24" t="s">
        <v>45</v>
      </c>
      <c r="W10" s="25"/>
      <c r="X10" s="25"/>
      <c r="Y10" s="26"/>
      <c r="Z10" s="24" t="s">
        <v>9</v>
      </c>
      <c r="AA10" s="25"/>
      <c r="AB10" s="25"/>
      <c r="AC10" s="25"/>
      <c r="AD10" s="26"/>
    </row>
    <row r="11" spans="1:30" ht="19.5" customHeight="1" thickBot="1">
      <c r="A11" s="36" t="s">
        <v>46</v>
      </c>
      <c r="B11" s="37"/>
      <c r="C11" s="37"/>
      <c r="D11" s="37"/>
      <c r="E11" s="38"/>
      <c r="F11" s="56" t="s">
        <v>68</v>
      </c>
      <c r="G11" s="56"/>
      <c r="H11" s="56"/>
      <c r="I11" s="56"/>
      <c r="J11" s="30" t="s">
        <v>70</v>
      </c>
      <c r="K11" s="31"/>
      <c r="L11" s="31"/>
      <c r="M11" s="32"/>
      <c r="N11" s="56" t="s">
        <v>68</v>
      </c>
      <c r="O11" s="56"/>
      <c r="P11" s="56"/>
      <c r="Q11" s="57"/>
      <c r="R11" s="58" t="s">
        <v>71</v>
      </c>
      <c r="S11" s="59"/>
      <c r="T11" s="59"/>
      <c r="U11" s="60"/>
      <c r="V11" s="65" t="s">
        <v>68</v>
      </c>
      <c r="W11" s="56"/>
      <c r="X11" s="56"/>
      <c r="Y11" s="57"/>
      <c r="Z11" s="27" t="s">
        <v>24</v>
      </c>
      <c r="AA11" s="28"/>
      <c r="AB11" s="28"/>
      <c r="AC11" s="28"/>
      <c r="AD11" s="29"/>
    </row>
    <row r="12" spans="1:30" ht="21.75" customHeight="1" thickBot="1">
      <c r="A12" s="16"/>
      <c r="B12" s="39" t="s">
        <v>6</v>
      </c>
      <c r="C12" s="40"/>
      <c r="D12" s="40"/>
      <c r="E12" s="41"/>
      <c r="F12" s="42" t="s">
        <v>69</v>
      </c>
      <c r="G12" s="43"/>
      <c r="H12" s="43"/>
      <c r="I12" s="17"/>
      <c r="J12" s="46">
        <v>16200</v>
      </c>
      <c r="K12" s="47"/>
      <c r="L12" s="47"/>
      <c r="M12" s="48"/>
      <c r="N12" s="49"/>
      <c r="O12" s="49"/>
      <c r="P12" s="49"/>
      <c r="Q12" s="50"/>
      <c r="R12" s="92">
        <v>21600</v>
      </c>
      <c r="S12" s="93"/>
      <c r="T12" s="93"/>
      <c r="U12" s="94"/>
      <c r="V12" s="42" t="s">
        <v>69</v>
      </c>
      <c r="W12" s="43"/>
      <c r="X12" s="43"/>
      <c r="Y12" s="17"/>
      <c r="Z12" s="44">
        <f>IF(A12="○",3240*(I12+Y12)+37800,"")</f>
      </c>
      <c r="AA12" s="45"/>
      <c r="AB12" s="45"/>
      <c r="AC12" s="45"/>
      <c r="AD12" s="12" t="s">
        <v>22</v>
      </c>
    </row>
    <row r="13" spans="1:30" ht="21.75" customHeight="1" thickBot="1">
      <c r="A13" s="16"/>
      <c r="B13" s="39" t="s">
        <v>7</v>
      </c>
      <c r="C13" s="40"/>
      <c r="D13" s="40"/>
      <c r="E13" s="41"/>
      <c r="F13" s="42" t="s">
        <v>69</v>
      </c>
      <c r="G13" s="43"/>
      <c r="H13" s="43"/>
      <c r="I13" s="17"/>
      <c r="J13" s="92">
        <v>16200</v>
      </c>
      <c r="K13" s="93"/>
      <c r="L13" s="93"/>
      <c r="M13" s="94"/>
      <c r="N13" s="42" t="s">
        <v>69</v>
      </c>
      <c r="O13" s="43"/>
      <c r="P13" s="43"/>
      <c r="Q13" s="17"/>
      <c r="R13" s="66"/>
      <c r="S13" s="49"/>
      <c r="T13" s="49"/>
      <c r="U13" s="49"/>
      <c r="V13" s="49"/>
      <c r="W13" s="49"/>
      <c r="X13" s="49"/>
      <c r="Y13" s="49"/>
      <c r="Z13" s="44">
        <f>IF(A13="○",3240*(I13+Q13)+16200,"")</f>
      </c>
      <c r="AA13" s="45"/>
      <c r="AB13" s="45"/>
      <c r="AC13" s="45"/>
      <c r="AD13" s="12" t="s">
        <v>22</v>
      </c>
    </row>
    <row r="14" spans="1:30" ht="21.75" customHeight="1" thickBot="1">
      <c r="A14" s="16" t="s">
        <v>65</v>
      </c>
      <c r="B14" s="39" t="s">
        <v>8</v>
      </c>
      <c r="C14" s="40"/>
      <c r="D14" s="40"/>
      <c r="E14" s="41"/>
      <c r="F14" s="108"/>
      <c r="G14" s="49"/>
      <c r="H14" s="49"/>
      <c r="I14" s="49"/>
      <c r="J14" s="49"/>
      <c r="K14" s="49"/>
      <c r="L14" s="49"/>
      <c r="M14" s="50"/>
      <c r="N14" s="42" t="s">
        <v>69</v>
      </c>
      <c r="O14" s="43"/>
      <c r="P14" s="43"/>
      <c r="Q14" s="21">
        <v>2</v>
      </c>
      <c r="R14" s="92">
        <v>21600</v>
      </c>
      <c r="S14" s="93"/>
      <c r="T14" s="93"/>
      <c r="U14" s="94"/>
      <c r="V14" s="42" t="s">
        <v>69</v>
      </c>
      <c r="W14" s="43"/>
      <c r="X14" s="43"/>
      <c r="Y14" s="21">
        <v>1</v>
      </c>
      <c r="Z14" s="67">
        <f>IF(A14="○",3240*(Q14+Y14)+21600,"")</f>
        <v>31320</v>
      </c>
      <c r="AA14" s="68"/>
      <c r="AB14" s="68"/>
      <c r="AC14" s="68"/>
      <c r="AD14" s="12" t="s">
        <v>22</v>
      </c>
    </row>
    <row r="15" spans="1:30" ht="4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8"/>
      <c r="T15" s="8"/>
      <c r="U15" s="8"/>
      <c r="V15" s="14"/>
      <c r="W15" s="14"/>
      <c r="X15" s="14"/>
      <c r="Y15" s="14"/>
      <c r="Z15" s="8"/>
      <c r="AA15" s="8"/>
      <c r="AB15" s="8"/>
      <c r="AC15" s="8"/>
      <c r="AD15" s="8"/>
    </row>
    <row r="16" spans="1:30" ht="19.5" customHeight="1">
      <c r="A16" s="70" t="s">
        <v>64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ht="15" customHeight="1"/>
    <row r="18" spans="1:30" ht="19.5" customHeight="1">
      <c r="A18" s="63" t="s">
        <v>66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1:30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9.5" customHeight="1">
      <c r="A20" s="24" t="s">
        <v>61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 t="s">
        <v>10</v>
      </c>
      <c r="O20" s="25"/>
      <c r="P20" s="25"/>
      <c r="Q20" s="25" t="s">
        <v>11</v>
      </c>
      <c r="R20" s="25"/>
      <c r="S20" s="26"/>
      <c r="T20" s="24"/>
      <c r="U20" s="24" t="s">
        <v>56</v>
      </c>
      <c r="V20" s="25"/>
      <c r="W20" s="25"/>
      <c r="X20" s="25"/>
      <c r="Y20" s="26"/>
      <c r="Z20" s="71" t="s">
        <v>12</v>
      </c>
      <c r="AA20" s="72"/>
      <c r="AB20" s="72"/>
      <c r="AC20" s="72"/>
      <c r="AD20" s="73"/>
    </row>
    <row r="21" spans="1:30" ht="19.5" customHeight="1" thickBot="1">
      <c r="A21" s="6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69"/>
      <c r="U21" s="69" t="s">
        <v>57</v>
      </c>
      <c r="V21" s="31"/>
      <c r="W21" s="31"/>
      <c r="X21" s="31"/>
      <c r="Y21" s="32"/>
      <c r="Z21" s="74"/>
      <c r="AA21" s="75"/>
      <c r="AB21" s="75"/>
      <c r="AC21" s="75"/>
      <c r="AD21" s="76"/>
    </row>
    <row r="22" spans="1:30" ht="21.75" customHeight="1">
      <c r="A22" s="80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40" t="s">
        <v>13</v>
      </c>
      <c r="O22" s="40"/>
      <c r="P22" s="40"/>
      <c r="Q22" s="85">
        <v>650</v>
      </c>
      <c r="R22" s="85"/>
      <c r="S22" s="11" t="s">
        <v>22</v>
      </c>
      <c r="T22" s="16" t="s">
        <v>25</v>
      </c>
      <c r="U22" s="9" t="s">
        <v>53</v>
      </c>
      <c r="V22" s="10"/>
      <c r="W22" s="10" t="s">
        <v>54</v>
      </c>
      <c r="X22" s="22">
        <v>1</v>
      </c>
      <c r="Y22" s="17" t="s">
        <v>55</v>
      </c>
      <c r="Z22" s="9" t="s">
        <v>26</v>
      </c>
      <c r="AA22" s="77">
        <f aca="true" t="shared" si="0" ref="AA22:AA38">IF(Q22*(V22+X22)=0,"",Q22*(V22+X22))</f>
        <v>650</v>
      </c>
      <c r="AB22" s="78"/>
      <c r="AC22" s="78"/>
      <c r="AD22" s="79"/>
    </row>
    <row r="23" spans="1:30" ht="21.75" customHeight="1">
      <c r="A23" s="80" t="s">
        <v>51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40" t="s">
        <v>13</v>
      </c>
      <c r="O23" s="40"/>
      <c r="P23" s="40"/>
      <c r="Q23" s="85">
        <v>430</v>
      </c>
      <c r="R23" s="85"/>
      <c r="S23" s="11" t="s">
        <v>22</v>
      </c>
      <c r="T23" s="16" t="s">
        <v>25</v>
      </c>
      <c r="U23" s="9" t="s">
        <v>53</v>
      </c>
      <c r="V23" s="10"/>
      <c r="W23" s="10" t="s">
        <v>54</v>
      </c>
      <c r="X23" s="22">
        <v>1</v>
      </c>
      <c r="Y23" s="17" t="s">
        <v>55</v>
      </c>
      <c r="Z23" s="9" t="s">
        <v>26</v>
      </c>
      <c r="AA23" s="82">
        <f t="shared" si="0"/>
        <v>430</v>
      </c>
      <c r="AB23" s="83"/>
      <c r="AC23" s="83"/>
      <c r="AD23" s="84"/>
    </row>
    <row r="24" spans="1:30" ht="21.75" customHeight="1">
      <c r="A24" s="24" t="s">
        <v>14</v>
      </c>
      <c r="B24" s="26"/>
      <c r="C24" s="81" t="s">
        <v>27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40" t="s">
        <v>17</v>
      </c>
      <c r="O24" s="40"/>
      <c r="P24" s="40"/>
      <c r="Q24" s="85">
        <v>1720</v>
      </c>
      <c r="R24" s="85"/>
      <c r="S24" s="11" t="s">
        <v>22</v>
      </c>
      <c r="T24" s="16" t="s">
        <v>25</v>
      </c>
      <c r="U24" s="9" t="s">
        <v>53</v>
      </c>
      <c r="V24" s="10"/>
      <c r="W24" s="10" t="s">
        <v>54</v>
      </c>
      <c r="X24" s="22">
        <v>1</v>
      </c>
      <c r="Y24" s="17" t="s">
        <v>55</v>
      </c>
      <c r="Z24" s="9" t="s">
        <v>26</v>
      </c>
      <c r="AA24" s="82">
        <f t="shared" si="0"/>
        <v>1720</v>
      </c>
      <c r="AB24" s="83"/>
      <c r="AC24" s="83"/>
      <c r="AD24" s="84"/>
    </row>
    <row r="25" spans="1:30" ht="21.75" customHeight="1">
      <c r="A25" s="69" t="s">
        <v>15</v>
      </c>
      <c r="B25" s="32"/>
      <c r="C25" s="80" t="s">
        <v>52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40" t="s">
        <v>13</v>
      </c>
      <c r="O25" s="40"/>
      <c r="P25" s="40"/>
      <c r="Q25" s="85">
        <v>210</v>
      </c>
      <c r="R25" s="85"/>
      <c r="S25" s="11" t="s">
        <v>22</v>
      </c>
      <c r="T25" s="16" t="s">
        <v>25</v>
      </c>
      <c r="U25" s="9" t="s">
        <v>53</v>
      </c>
      <c r="V25" s="10"/>
      <c r="W25" s="10" t="s">
        <v>54</v>
      </c>
      <c r="X25" s="10"/>
      <c r="Y25" s="17" t="s">
        <v>55</v>
      </c>
      <c r="Z25" s="9" t="s">
        <v>26</v>
      </c>
      <c r="AA25" s="86">
        <f t="shared" si="0"/>
      </c>
      <c r="AB25" s="87"/>
      <c r="AC25" s="87"/>
      <c r="AD25" s="88"/>
    </row>
    <row r="26" spans="1:30" ht="21.75" customHeight="1">
      <c r="A26" s="80" t="s">
        <v>16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40" t="s">
        <v>17</v>
      </c>
      <c r="O26" s="40"/>
      <c r="P26" s="40"/>
      <c r="Q26" s="85">
        <v>2740</v>
      </c>
      <c r="R26" s="85"/>
      <c r="S26" s="11" t="s">
        <v>22</v>
      </c>
      <c r="T26" s="16" t="s">
        <v>25</v>
      </c>
      <c r="U26" s="9" t="s">
        <v>53</v>
      </c>
      <c r="V26" s="10"/>
      <c r="W26" s="10" t="s">
        <v>54</v>
      </c>
      <c r="X26" s="22">
        <v>1</v>
      </c>
      <c r="Y26" s="17" t="s">
        <v>55</v>
      </c>
      <c r="Z26" s="9" t="s">
        <v>26</v>
      </c>
      <c r="AA26" s="82">
        <f t="shared" si="0"/>
        <v>2740</v>
      </c>
      <c r="AB26" s="83"/>
      <c r="AC26" s="83"/>
      <c r="AD26" s="84"/>
    </row>
    <row r="27" spans="1:30" ht="21.75" customHeight="1">
      <c r="A27" s="24" t="s">
        <v>28</v>
      </c>
      <c r="B27" s="26"/>
      <c r="C27" s="80" t="s">
        <v>18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40" t="s">
        <v>19</v>
      </c>
      <c r="O27" s="40"/>
      <c r="P27" s="40"/>
      <c r="Q27" s="85">
        <v>530</v>
      </c>
      <c r="R27" s="85"/>
      <c r="S27" s="11" t="s">
        <v>22</v>
      </c>
      <c r="T27" s="16" t="s">
        <v>25</v>
      </c>
      <c r="U27" s="9" t="s">
        <v>53</v>
      </c>
      <c r="V27" s="10"/>
      <c r="W27" s="10" t="s">
        <v>54</v>
      </c>
      <c r="X27" s="22">
        <v>2</v>
      </c>
      <c r="Y27" s="17" t="s">
        <v>55</v>
      </c>
      <c r="Z27" s="9" t="s">
        <v>26</v>
      </c>
      <c r="AA27" s="82">
        <f t="shared" si="0"/>
        <v>1060</v>
      </c>
      <c r="AB27" s="83"/>
      <c r="AC27" s="83"/>
      <c r="AD27" s="84"/>
    </row>
    <row r="28" spans="1:30" ht="21.75" customHeight="1">
      <c r="A28" s="69" t="s">
        <v>29</v>
      </c>
      <c r="B28" s="32"/>
      <c r="C28" s="80" t="s">
        <v>30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0" t="s">
        <v>19</v>
      </c>
      <c r="O28" s="40"/>
      <c r="P28" s="40"/>
      <c r="Q28" s="85">
        <v>1090</v>
      </c>
      <c r="R28" s="85"/>
      <c r="S28" s="11" t="s">
        <v>22</v>
      </c>
      <c r="T28" s="16" t="s">
        <v>25</v>
      </c>
      <c r="U28" s="9" t="s">
        <v>53</v>
      </c>
      <c r="V28" s="10"/>
      <c r="W28" s="10" t="s">
        <v>54</v>
      </c>
      <c r="X28" s="22">
        <v>2</v>
      </c>
      <c r="Y28" s="17" t="s">
        <v>55</v>
      </c>
      <c r="Z28" s="9" t="s">
        <v>26</v>
      </c>
      <c r="AA28" s="82">
        <f t="shared" si="0"/>
        <v>2180</v>
      </c>
      <c r="AB28" s="83"/>
      <c r="AC28" s="83"/>
      <c r="AD28" s="84"/>
    </row>
    <row r="29" spans="1:30" ht="21.75" customHeight="1">
      <c r="A29" s="80" t="s">
        <v>31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40" t="s">
        <v>13</v>
      </c>
      <c r="O29" s="40"/>
      <c r="P29" s="40"/>
      <c r="Q29" s="85">
        <v>210</v>
      </c>
      <c r="R29" s="85"/>
      <c r="S29" s="11" t="s">
        <v>22</v>
      </c>
      <c r="T29" s="16" t="s">
        <v>25</v>
      </c>
      <c r="U29" s="9" t="s">
        <v>53</v>
      </c>
      <c r="V29" s="10"/>
      <c r="W29" s="10" t="s">
        <v>54</v>
      </c>
      <c r="X29" s="10"/>
      <c r="Y29" s="17" t="s">
        <v>55</v>
      </c>
      <c r="Z29" s="9" t="s">
        <v>26</v>
      </c>
      <c r="AA29" s="86">
        <f t="shared" si="0"/>
      </c>
      <c r="AB29" s="87"/>
      <c r="AC29" s="87"/>
      <c r="AD29" s="88"/>
    </row>
    <row r="30" spans="1:30" ht="21.75" customHeight="1">
      <c r="A30" s="80" t="s">
        <v>32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40" t="s">
        <v>13</v>
      </c>
      <c r="O30" s="40"/>
      <c r="P30" s="40"/>
      <c r="Q30" s="85">
        <v>210</v>
      </c>
      <c r="R30" s="85"/>
      <c r="S30" s="11" t="s">
        <v>22</v>
      </c>
      <c r="T30" s="16" t="s">
        <v>25</v>
      </c>
      <c r="U30" s="9" t="s">
        <v>53</v>
      </c>
      <c r="V30" s="10"/>
      <c r="W30" s="10" t="s">
        <v>54</v>
      </c>
      <c r="X30" s="10"/>
      <c r="Y30" s="17" t="s">
        <v>55</v>
      </c>
      <c r="Z30" s="9" t="s">
        <v>26</v>
      </c>
      <c r="AA30" s="86">
        <f t="shared" si="0"/>
      </c>
      <c r="AB30" s="87"/>
      <c r="AC30" s="87"/>
      <c r="AD30" s="88"/>
    </row>
    <row r="31" spans="1:30" ht="21.75" customHeight="1">
      <c r="A31" s="80" t="s">
        <v>33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40" t="s">
        <v>13</v>
      </c>
      <c r="O31" s="40"/>
      <c r="P31" s="40"/>
      <c r="Q31" s="85">
        <v>210</v>
      </c>
      <c r="R31" s="85"/>
      <c r="S31" s="11" t="s">
        <v>22</v>
      </c>
      <c r="T31" s="16" t="s">
        <v>25</v>
      </c>
      <c r="U31" s="9" t="s">
        <v>53</v>
      </c>
      <c r="V31" s="10"/>
      <c r="W31" s="10" t="s">
        <v>54</v>
      </c>
      <c r="X31" s="10"/>
      <c r="Y31" s="17" t="s">
        <v>55</v>
      </c>
      <c r="Z31" s="9" t="s">
        <v>26</v>
      </c>
      <c r="AA31" s="86">
        <f t="shared" si="0"/>
      </c>
      <c r="AB31" s="87"/>
      <c r="AC31" s="87"/>
      <c r="AD31" s="88"/>
    </row>
    <row r="32" spans="1:30" ht="21.75" customHeight="1">
      <c r="A32" s="80" t="s">
        <v>34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40" t="s">
        <v>13</v>
      </c>
      <c r="O32" s="40"/>
      <c r="P32" s="40"/>
      <c r="Q32" s="85">
        <v>2310</v>
      </c>
      <c r="R32" s="85"/>
      <c r="S32" s="11" t="s">
        <v>22</v>
      </c>
      <c r="T32" s="16" t="s">
        <v>25</v>
      </c>
      <c r="U32" s="9" t="s">
        <v>53</v>
      </c>
      <c r="V32" s="10"/>
      <c r="W32" s="10" t="s">
        <v>54</v>
      </c>
      <c r="X32" s="22">
        <v>1</v>
      </c>
      <c r="Y32" s="17" t="s">
        <v>55</v>
      </c>
      <c r="Z32" s="9" t="s">
        <v>26</v>
      </c>
      <c r="AA32" s="82">
        <f t="shared" si="0"/>
        <v>2310</v>
      </c>
      <c r="AB32" s="83"/>
      <c r="AC32" s="83"/>
      <c r="AD32" s="84"/>
    </row>
    <row r="33" spans="1:30" ht="21.75" customHeight="1">
      <c r="A33" s="80" t="s">
        <v>35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40" t="s">
        <v>13</v>
      </c>
      <c r="O33" s="40"/>
      <c r="P33" s="40"/>
      <c r="Q33" s="85">
        <v>430</v>
      </c>
      <c r="R33" s="85"/>
      <c r="S33" s="11" t="s">
        <v>22</v>
      </c>
      <c r="T33" s="16" t="s">
        <v>25</v>
      </c>
      <c r="U33" s="9" t="s">
        <v>53</v>
      </c>
      <c r="V33" s="10"/>
      <c r="W33" s="10" t="s">
        <v>54</v>
      </c>
      <c r="X33" s="10"/>
      <c r="Y33" s="17" t="s">
        <v>55</v>
      </c>
      <c r="Z33" s="9" t="s">
        <v>26</v>
      </c>
      <c r="AA33" s="86">
        <f t="shared" si="0"/>
      </c>
      <c r="AB33" s="87"/>
      <c r="AC33" s="87"/>
      <c r="AD33" s="88"/>
    </row>
    <row r="34" spans="1:30" ht="21.75" customHeight="1">
      <c r="A34" s="80" t="s">
        <v>36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40" t="s">
        <v>13</v>
      </c>
      <c r="O34" s="40"/>
      <c r="P34" s="40"/>
      <c r="Q34" s="85">
        <v>210</v>
      </c>
      <c r="R34" s="85"/>
      <c r="S34" s="11" t="s">
        <v>22</v>
      </c>
      <c r="T34" s="16" t="s">
        <v>25</v>
      </c>
      <c r="U34" s="9" t="s">
        <v>53</v>
      </c>
      <c r="V34" s="10"/>
      <c r="W34" s="10" t="s">
        <v>54</v>
      </c>
      <c r="X34" s="10">
        <v>1</v>
      </c>
      <c r="Y34" s="17" t="s">
        <v>55</v>
      </c>
      <c r="Z34" s="9" t="s">
        <v>26</v>
      </c>
      <c r="AA34" s="86">
        <f t="shared" si="0"/>
        <v>210</v>
      </c>
      <c r="AB34" s="87"/>
      <c r="AC34" s="87"/>
      <c r="AD34" s="88"/>
    </row>
    <row r="35" spans="1:30" ht="21.75" customHeight="1">
      <c r="A35" s="80" t="s">
        <v>37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40" t="s">
        <v>13</v>
      </c>
      <c r="O35" s="40"/>
      <c r="P35" s="40"/>
      <c r="Q35" s="85">
        <v>430</v>
      </c>
      <c r="R35" s="85"/>
      <c r="S35" s="11" t="s">
        <v>22</v>
      </c>
      <c r="T35" s="16" t="s">
        <v>25</v>
      </c>
      <c r="U35" s="9" t="s">
        <v>53</v>
      </c>
      <c r="V35" s="10"/>
      <c r="W35" s="10" t="s">
        <v>54</v>
      </c>
      <c r="X35" s="10"/>
      <c r="Y35" s="17" t="s">
        <v>55</v>
      </c>
      <c r="Z35" s="9" t="s">
        <v>26</v>
      </c>
      <c r="AA35" s="86">
        <f t="shared" si="0"/>
      </c>
      <c r="AB35" s="87"/>
      <c r="AC35" s="87"/>
      <c r="AD35" s="88"/>
    </row>
    <row r="36" spans="1:30" ht="21.75" customHeight="1">
      <c r="A36" s="80" t="s">
        <v>20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40" t="s">
        <v>13</v>
      </c>
      <c r="O36" s="40"/>
      <c r="P36" s="40"/>
      <c r="Q36" s="85">
        <v>1310</v>
      </c>
      <c r="R36" s="85"/>
      <c r="S36" s="11" t="s">
        <v>22</v>
      </c>
      <c r="T36" s="16" t="s">
        <v>25</v>
      </c>
      <c r="U36" s="9" t="s">
        <v>53</v>
      </c>
      <c r="V36" s="10"/>
      <c r="W36" s="10" t="s">
        <v>54</v>
      </c>
      <c r="X36" s="10"/>
      <c r="Y36" s="17" t="s">
        <v>55</v>
      </c>
      <c r="Z36" s="9" t="s">
        <v>26</v>
      </c>
      <c r="AA36" s="86">
        <f t="shared" si="0"/>
      </c>
      <c r="AB36" s="87"/>
      <c r="AC36" s="87"/>
      <c r="AD36" s="88"/>
    </row>
    <row r="37" spans="1:30" ht="21.75" customHeight="1">
      <c r="A37" s="80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40" t="s">
        <v>13</v>
      </c>
      <c r="O37" s="40"/>
      <c r="P37" s="40"/>
      <c r="Q37" s="85">
        <v>1060</v>
      </c>
      <c r="R37" s="85"/>
      <c r="S37" s="11" t="s">
        <v>22</v>
      </c>
      <c r="T37" s="16" t="s">
        <v>25</v>
      </c>
      <c r="U37" s="9" t="s">
        <v>53</v>
      </c>
      <c r="V37" s="10"/>
      <c r="W37" s="10" t="s">
        <v>54</v>
      </c>
      <c r="X37" s="10"/>
      <c r="Y37" s="17" t="s">
        <v>55</v>
      </c>
      <c r="Z37" s="9" t="s">
        <v>26</v>
      </c>
      <c r="AA37" s="86">
        <f t="shared" si="0"/>
      </c>
      <c r="AB37" s="87"/>
      <c r="AC37" s="87"/>
      <c r="AD37" s="88"/>
    </row>
    <row r="38" spans="1:30" ht="21.75" customHeight="1" thickBot="1">
      <c r="A38" s="80" t="s">
        <v>21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31" t="s">
        <v>39</v>
      </c>
      <c r="O38" s="31"/>
      <c r="P38" s="31"/>
      <c r="Q38" s="85">
        <v>210</v>
      </c>
      <c r="R38" s="85"/>
      <c r="S38" s="11" t="s">
        <v>22</v>
      </c>
      <c r="T38" s="4" t="s">
        <v>25</v>
      </c>
      <c r="U38" s="9" t="s">
        <v>53</v>
      </c>
      <c r="V38" s="10"/>
      <c r="W38" s="10" t="s">
        <v>54</v>
      </c>
      <c r="X38" s="22">
        <v>1</v>
      </c>
      <c r="Y38" s="17" t="s">
        <v>55</v>
      </c>
      <c r="Z38" s="14" t="s">
        <v>26</v>
      </c>
      <c r="AA38" s="89">
        <f t="shared" si="0"/>
        <v>210</v>
      </c>
      <c r="AB38" s="90"/>
      <c r="AC38" s="90"/>
      <c r="AD38" s="91"/>
    </row>
    <row r="39" spans="16:30" ht="21.75" customHeight="1" thickBot="1">
      <c r="P39" s="18"/>
      <c r="Q39" s="19"/>
      <c r="R39" s="40" t="s">
        <v>62</v>
      </c>
      <c r="S39" s="40"/>
      <c r="T39" s="40"/>
      <c r="U39" s="40"/>
      <c r="V39" s="40"/>
      <c r="W39" s="40"/>
      <c r="X39" s="40"/>
      <c r="Y39" s="103"/>
      <c r="Z39" s="100">
        <f>IF(SUM(AA22:AD38)=0,"",SUM(AA22:AD38))</f>
        <v>11510</v>
      </c>
      <c r="AA39" s="102"/>
      <c r="AB39" s="102"/>
      <c r="AC39" s="102"/>
      <c r="AD39" s="20" t="s">
        <v>22</v>
      </c>
    </row>
    <row r="40" spans="1:30" ht="15" customHeight="1" thickBot="1">
      <c r="A40" s="104" t="s">
        <v>67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1:30" ht="21.75" customHeight="1" thickBot="1">
      <c r="A41" s="106" t="s">
        <v>40</v>
      </c>
      <c r="B41" s="43"/>
      <c r="C41" s="43"/>
      <c r="D41" s="43"/>
      <c r="E41" s="43"/>
      <c r="F41" s="43"/>
      <c r="G41" s="100">
        <f>IF(SUM(Z12:AC14)=0,"",SUM(Z12:AC14))</f>
        <v>31320</v>
      </c>
      <c r="H41" s="101"/>
      <c r="I41" s="107"/>
      <c r="J41" s="99" t="s">
        <v>47</v>
      </c>
      <c r="K41" s="99"/>
      <c r="L41" s="99"/>
      <c r="M41" s="99"/>
      <c r="N41" s="99"/>
      <c r="O41" s="99"/>
      <c r="P41" s="99"/>
      <c r="Q41" s="99"/>
      <c r="R41" s="96">
        <f>IF(Z39=0,"",Z39)</f>
        <v>11510</v>
      </c>
      <c r="S41" s="97"/>
      <c r="T41" s="98"/>
      <c r="U41" s="99" t="s">
        <v>48</v>
      </c>
      <c r="V41" s="99"/>
      <c r="W41" s="99"/>
      <c r="X41" s="99"/>
      <c r="Y41" s="100">
        <f>IF(AND(G41="",R41=""),"",G41+R41)</f>
        <v>42830</v>
      </c>
      <c r="Z41" s="101"/>
      <c r="AA41" s="101"/>
      <c r="AB41" s="101"/>
      <c r="AC41" s="101"/>
      <c r="AD41" s="12" t="s">
        <v>22</v>
      </c>
    </row>
  </sheetData>
  <sheetProtection/>
  <mergeCells count="142">
    <mergeCell ref="F13:H13"/>
    <mergeCell ref="V12:X12"/>
    <mergeCell ref="V14:X14"/>
    <mergeCell ref="N13:P13"/>
    <mergeCell ref="N14:P14"/>
    <mergeCell ref="F14:M14"/>
    <mergeCell ref="R41:T41"/>
    <mergeCell ref="U41:X41"/>
    <mergeCell ref="Y41:AC41"/>
    <mergeCell ref="Z39:AC39"/>
    <mergeCell ref="R39:Y39"/>
    <mergeCell ref="J41:Q41"/>
    <mergeCell ref="A40:AD40"/>
    <mergeCell ref="A41:F41"/>
    <mergeCell ref="G41:I41"/>
    <mergeCell ref="A24:B24"/>
    <mergeCell ref="A25:B25"/>
    <mergeCell ref="C24:M24"/>
    <mergeCell ref="C25:M25"/>
    <mergeCell ref="A27:B27"/>
    <mergeCell ref="C27:M27"/>
    <mergeCell ref="A36:M36"/>
    <mergeCell ref="A31:M31"/>
    <mergeCell ref="Q25:R25"/>
    <mergeCell ref="Q26:R26"/>
    <mergeCell ref="Q27:R27"/>
    <mergeCell ref="Q28:R28"/>
    <mergeCell ref="N36:P36"/>
    <mergeCell ref="A35:M35"/>
    <mergeCell ref="N35:P35"/>
    <mergeCell ref="N32:P32"/>
    <mergeCell ref="A5:C5"/>
    <mergeCell ref="A6:C6"/>
    <mergeCell ref="R12:U12"/>
    <mergeCell ref="J13:M13"/>
    <mergeCell ref="R14:U14"/>
    <mergeCell ref="Q22:R22"/>
    <mergeCell ref="Q20:S21"/>
    <mergeCell ref="N20:P21"/>
    <mergeCell ref="D6:O6"/>
    <mergeCell ref="Q6:S6"/>
    <mergeCell ref="N24:P24"/>
    <mergeCell ref="AA24:AD24"/>
    <mergeCell ref="AA25:AD25"/>
    <mergeCell ref="AA27:AD27"/>
    <mergeCell ref="AA28:AD28"/>
    <mergeCell ref="AA26:AD26"/>
    <mergeCell ref="N25:P25"/>
    <mergeCell ref="N27:P27"/>
    <mergeCell ref="N28:P28"/>
    <mergeCell ref="Q24:R24"/>
    <mergeCell ref="AA38:AD38"/>
    <mergeCell ref="Q38:R38"/>
    <mergeCell ref="AA36:AD36"/>
    <mergeCell ref="AA37:AD37"/>
    <mergeCell ref="AA34:AD34"/>
    <mergeCell ref="AA35:AD35"/>
    <mergeCell ref="Q34:R34"/>
    <mergeCell ref="Q35:R35"/>
    <mergeCell ref="Q36:R36"/>
    <mergeCell ref="Q37:R37"/>
    <mergeCell ref="A38:M38"/>
    <mergeCell ref="N38:P38"/>
    <mergeCell ref="A37:M37"/>
    <mergeCell ref="N37:P37"/>
    <mergeCell ref="N34:P34"/>
    <mergeCell ref="AA32:AD32"/>
    <mergeCell ref="A33:M33"/>
    <mergeCell ref="N33:P33"/>
    <mergeCell ref="AA33:AD33"/>
    <mergeCell ref="A32:M32"/>
    <mergeCell ref="Q32:R32"/>
    <mergeCell ref="Q33:R33"/>
    <mergeCell ref="A34:M34"/>
    <mergeCell ref="N31:P31"/>
    <mergeCell ref="AA31:AD31"/>
    <mergeCell ref="A30:M30"/>
    <mergeCell ref="N30:P30"/>
    <mergeCell ref="Q30:R30"/>
    <mergeCell ref="Q31:R31"/>
    <mergeCell ref="AA30:AD30"/>
    <mergeCell ref="AA29:AD29"/>
    <mergeCell ref="A26:M26"/>
    <mergeCell ref="N26:P26"/>
    <mergeCell ref="A29:M29"/>
    <mergeCell ref="N29:P29"/>
    <mergeCell ref="A28:B28"/>
    <mergeCell ref="C28:M28"/>
    <mergeCell ref="Q29:R29"/>
    <mergeCell ref="AA22:AD22"/>
    <mergeCell ref="A23:M23"/>
    <mergeCell ref="N23:P23"/>
    <mergeCell ref="AA23:AD23"/>
    <mergeCell ref="A22:M22"/>
    <mergeCell ref="N22:P22"/>
    <mergeCell ref="Q23:R23"/>
    <mergeCell ref="Z13:AC13"/>
    <mergeCell ref="R13:Y13"/>
    <mergeCell ref="Z14:AC14"/>
    <mergeCell ref="A20:M21"/>
    <mergeCell ref="A16:AD16"/>
    <mergeCell ref="A18:AD18"/>
    <mergeCell ref="T20:T21"/>
    <mergeCell ref="U21:Y21"/>
    <mergeCell ref="U20:Y20"/>
    <mergeCell ref="Z20:AD21"/>
    <mergeCell ref="B14:E14"/>
    <mergeCell ref="A8:AD8"/>
    <mergeCell ref="F10:I10"/>
    <mergeCell ref="F11:I11"/>
    <mergeCell ref="J10:M10"/>
    <mergeCell ref="T6:U6"/>
    <mergeCell ref="V6:W6"/>
    <mergeCell ref="V10:Y10"/>
    <mergeCell ref="AB6:AC6"/>
    <mergeCell ref="V11:Y11"/>
    <mergeCell ref="Q4:S4"/>
    <mergeCell ref="T4:U4"/>
    <mergeCell ref="D4:O4"/>
    <mergeCell ref="V4:W4"/>
    <mergeCell ref="Y4:Z4"/>
    <mergeCell ref="AB4:AC4"/>
    <mergeCell ref="A4:C4"/>
    <mergeCell ref="E1:Z2"/>
    <mergeCell ref="A1:D2"/>
    <mergeCell ref="D5:O5"/>
    <mergeCell ref="B13:E13"/>
    <mergeCell ref="Y6:Z6"/>
    <mergeCell ref="N10:Q10"/>
    <mergeCell ref="N11:Q11"/>
    <mergeCell ref="R10:U10"/>
    <mergeCell ref="R11:U11"/>
    <mergeCell ref="Z10:AD10"/>
    <mergeCell ref="Z11:AD11"/>
    <mergeCell ref="J11:M11"/>
    <mergeCell ref="A10:E10"/>
    <mergeCell ref="A11:E11"/>
    <mergeCell ref="B12:E12"/>
    <mergeCell ref="F12:H12"/>
    <mergeCell ref="Z12:AC12"/>
    <mergeCell ref="J12:M12"/>
    <mergeCell ref="N12:Q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T7" sqref="T7"/>
    </sheetView>
  </sheetViews>
  <sheetFormatPr defaultColWidth="9.00390625" defaultRowHeight="13.5"/>
  <cols>
    <col min="1" max="30" width="2.875" style="2" customWidth="1"/>
    <col min="31" max="16384" width="9.00390625" style="2" customWidth="1"/>
  </cols>
  <sheetData>
    <row r="1" spans="1:30" ht="13.5">
      <c r="A1" s="52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0" ht="13.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ht="15" customHeight="1"/>
    <row r="4" spans="1:30" ht="19.5" customHeight="1">
      <c r="A4" s="51" t="s">
        <v>23</v>
      </c>
      <c r="B4" s="51"/>
      <c r="C4" s="5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3"/>
      <c r="Q4" s="61" t="s">
        <v>0</v>
      </c>
      <c r="R4" s="61"/>
      <c r="S4" s="61"/>
      <c r="T4" s="31"/>
      <c r="U4" s="31"/>
      <c r="V4" s="55"/>
      <c r="W4" s="55"/>
      <c r="X4" s="5" t="s">
        <v>2</v>
      </c>
      <c r="Y4" s="55"/>
      <c r="Z4" s="55"/>
      <c r="AA4" s="5" t="s">
        <v>3</v>
      </c>
      <c r="AB4" s="55"/>
      <c r="AC4" s="55"/>
      <c r="AD4" s="5" t="s">
        <v>4</v>
      </c>
    </row>
    <row r="5" spans="1:30" ht="19.5" customHeight="1">
      <c r="A5" s="51" t="s">
        <v>60</v>
      </c>
      <c r="B5" s="51"/>
      <c r="C5" s="51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9.5" customHeight="1">
      <c r="A6" s="61" t="s">
        <v>59</v>
      </c>
      <c r="B6" s="61"/>
      <c r="C6" s="61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6"/>
      <c r="Q6" s="61" t="s">
        <v>5</v>
      </c>
      <c r="R6" s="61"/>
      <c r="S6" s="61"/>
      <c r="T6" s="31"/>
      <c r="U6" s="31"/>
      <c r="V6" s="55"/>
      <c r="W6" s="55"/>
      <c r="X6" s="5" t="s">
        <v>2</v>
      </c>
      <c r="Y6" s="55"/>
      <c r="Z6" s="55"/>
      <c r="AA6" s="5" t="s">
        <v>3</v>
      </c>
      <c r="AB6" s="55"/>
      <c r="AC6" s="55"/>
      <c r="AD6" s="5" t="s">
        <v>4</v>
      </c>
    </row>
    <row r="7" ht="15" customHeight="1"/>
    <row r="8" spans="1:30" ht="19.5" customHeight="1">
      <c r="A8" s="63" t="s">
        <v>58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spans="1:30" ht="4.5" customHeight="1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9.5" customHeight="1">
      <c r="A10" s="33" t="s">
        <v>63</v>
      </c>
      <c r="B10" s="34"/>
      <c r="C10" s="34"/>
      <c r="D10" s="34"/>
      <c r="E10" s="35"/>
      <c r="F10" s="25" t="s">
        <v>41</v>
      </c>
      <c r="G10" s="25"/>
      <c r="H10" s="25"/>
      <c r="I10" s="25"/>
      <c r="J10" s="24" t="s">
        <v>42</v>
      </c>
      <c r="K10" s="25"/>
      <c r="L10" s="25"/>
      <c r="M10" s="26"/>
      <c r="N10" s="25" t="s">
        <v>43</v>
      </c>
      <c r="O10" s="25"/>
      <c r="P10" s="25"/>
      <c r="Q10" s="26"/>
      <c r="R10" s="24" t="s">
        <v>44</v>
      </c>
      <c r="S10" s="25"/>
      <c r="T10" s="25"/>
      <c r="U10" s="26"/>
      <c r="V10" s="24" t="s">
        <v>45</v>
      </c>
      <c r="W10" s="25"/>
      <c r="X10" s="25"/>
      <c r="Y10" s="26"/>
      <c r="Z10" s="24" t="s">
        <v>9</v>
      </c>
      <c r="AA10" s="25"/>
      <c r="AB10" s="25"/>
      <c r="AC10" s="25"/>
      <c r="AD10" s="26"/>
    </row>
    <row r="11" spans="1:30" ht="19.5" customHeight="1" thickBot="1">
      <c r="A11" s="36" t="s">
        <v>46</v>
      </c>
      <c r="B11" s="37"/>
      <c r="C11" s="37"/>
      <c r="D11" s="37"/>
      <c r="E11" s="38"/>
      <c r="F11" s="56" t="s">
        <v>68</v>
      </c>
      <c r="G11" s="56"/>
      <c r="H11" s="56"/>
      <c r="I11" s="56"/>
      <c r="J11" s="30" t="s">
        <v>70</v>
      </c>
      <c r="K11" s="31"/>
      <c r="L11" s="31"/>
      <c r="M11" s="32"/>
      <c r="N11" s="56" t="s">
        <v>68</v>
      </c>
      <c r="O11" s="56"/>
      <c r="P11" s="56"/>
      <c r="Q11" s="57"/>
      <c r="R11" s="58" t="s">
        <v>71</v>
      </c>
      <c r="S11" s="59"/>
      <c r="T11" s="59"/>
      <c r="U11" s="60"/>
      <c r="V11" s="65" t="s">
        <v>68</v>
      </c>
      <c r="W11" s="56"/>
      <c r="X11" s="56"/>
      <c r="Y11" s="57"/>
      <c r="Z11" s="27" t="s">
        <v>24</v>
      </c>
      <c r="AA11" s="28"/>
      <c r="AB11" s="28"/>
      <c r="AC11" s="28"/>
      <c r="AD11" s="29"/>
    </row>
    <row r="12" spans="1:30" ht="21.75" customHeight="1" thickBot="1">
      <c r="A12" s="16"/>
      <c r="B12" s="39" t="s">
        <v>6</v>
      </c>
      <c r="C12" s="40"/>
      <c r="D12" s="40"/>
      <c r="E12" s="41"/>
      <c r="F12" s="42" t="s">
        <v>69</v>
      </c>
      <c r="G12" s="43"/>
      <c r="H12" s="43"/>
      <c r="I12" s="17"/>
      <c r="J12" s="46">
        <v>16200</v>
      </c>
      <c r="K12" s="47"/>
      <c r="L12" s="47"/>
      <c r="M12" s="48"/>
      <c r="N12" s="49"/>
      <c r="O12" s="49"/>
      <c r="P12" s="49"/>
      <c r="Q12" s="50"/>
      <c r="R12" s="92">
        <v>21600</v>
      </c>
      <c r="S12" s="93"/>
      <c r="T12" s="93"/>
      <c r="U12" s="94"/>
      <c r="V12" s="42" t="s">
        <v>69</v>
      </c>
      <c r="W12" s="43"/>
      <c r="X12" s="43"/>
      <c r="Y12" s="17"/>
      <c r="Z12" s="44">
        <f>IF(A12="○",3240*(I12+Y12)+37800,"")</f>
      </c>
      <c r="AA12" s="45"/>
      <c r="AB12" s="45"/>
      <c r="AC12" s="45"/>
      <c r="AD12" s="12" t="s">
        <v>22</v>
      </c>
    </row>
    <row r="13" spans="1:30" ht="21.75" customHeight="1" thickBot="1">
      <c r="A13" s="16"/>
      <c r="B13" s="39" t="s">
        <v>7</v>
      </c>
      <c r="C13" s="40"/>
      <c r="D13" s="40"/>
      <c r="E13" s="41"/>
      <c r="F13" s="42" t="s">
        <v>69</v>
      </c>
      <c r="G13" s="43"/>
      <c r="H13" s="43"/>
      <c r="I13" s="17"/>
      <c r="J13" s="92">
        <v>16200</v>
      </c>
      <c r="K13" s="93"/>
      <c r="L13" s="93"/>
      <c r="M13" s="94"/>
      <c r="N13" s="42" t="s">
        <v>69</v>
      </c>
      <c r="O13" s="43"/>
      <c r="P13" s="43"/>
      <c r="Q13" s="17"/>
      <c r="R13" s="66"/>
      <c r="S13" s="49"/>
      <c r="T13" s="49"/>
      <c r="U13" s="49"/>
      <c r="V13" s="49"/>
      <c r="W13" s="49"/>
      <c r="X13" s="49"/>
      <c r="Y13" s="49"/>
      <c r="Z13" s="44">
        <f>IF(A13="○",3240*(I13+Q13)+16200,"")</f>
      </c>
      <c r="AA13" s="45"/>
      <c r="AB13" s="45"/>
      <c r="AC13" s="45"/>
      <c r="AD13" s="12" t="s">
        <v>22</v>
      </c>
    </row>
    <row r="14" spans="1:30" ht="21.75" customHeight="1" thickBot="1">
      <c r="A14" s="16"/>
      <c r="B14" s="39" t="s">
        <v>8</v>
      </c>
      <c r="C14" s="40"/>
      <c r="D14" s="40"/>
      <c r="E14" s="41"/>
      <c r="F14" s="108"/>
      <c r="G14" s="49"/>
      <c r="H14" s="49"/>
      <c r="I14" s="49"/>
      <c r="J14" s="49"/>
      <c r="K14" s="49"/>
      <c r="L14" s="49"/>
      <c r="M14" s="50"/>
      <c r="N14" s="42" t="s">
        <v>69</v>
      </c>
      <c r="O14" s="43"/>
      <c r="P14" s="43"/>
      <c r="Q14" s="21"/>
      <c r="R14" s="92">
        <v>21600</v>
      </c>
      <c r="S14" s="93"/>
      <c r="T14" s="93"/>
      <c r="U14" s="94"/>
      <c r="V14" s="42" t="s">
        <v>69</v>
      </c>
      <c r="W14" s="43"/>
      <c r="X14" s="43"/>
      <c r="Y14" s="21"/>
      <c r="Z14" s="44">
        <f>IF(A14="○",3240*(Q14+Y14)+21600,"")</f>
      </c>
      <c r="AA14" s="45"/>
      <c r="AB14" s="45"/>
      <c r="AC14" s="45"/>
      <c r="AD14" s="12" t="s">
        <v>22</v>
      </c>
    </row>
    <row r="15" spans="1:30" ht="4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8"/>
      <c r="T15" s="8"/>
      <c r="U15" s="8"/>
      <c r="V15" s="14"/>
      <c r="W15" s="14"/>
      <c r="X15" s="14"/>
      <c r="Y15" s="14"/>
      <c r="Z15" s="8"/>
      <c r="AA15" s="8"/>
      <c r="AB15" s="8"/>
      <c r="AC15" s="8"/>
      <c r="AD15" s="8"/>
    </row>
    <row r="16" spans="1:30" ht="19.5" customHeight="1">
      <c r="A16" s="70" t="s">
        <v>64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ht="15" customHeight="1"/>
    <row r="18" spans="1:30" ht="19.5" customHeight="1">
      <c r="A18" s="63" t="s">
        <v>66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1:30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9.5" customHeight="1">
      <c r="A20" s="24" t="s">
        <v>61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 t="s">
        <v>10</v>
      </c>
      <c r="O20" s="25"/>
      <c r="P20" s="25"/>
      <c r="Q20" s="25" t="s">
        <v>11</v>
      </c>
      <c r="R20" s="25"/>
      <c r="S20" s="26"/>
      <c r="T20" s="24"/>
      <c r="U20" s="24" t="s">
        <v>56</v>
      </c>
      <c r="V20" s="25"/>
      <c r="W20" s="25"/>
      <c r="X20" s="25"/>
      <c r="Y20" s="26"/>
      <c r="Z20" s="71" t="s">
        <v>12</v>
      </c>
      <c r="AA20" s="72"/>
      <c r="AB20" s="72"/>
      <c r="AC20" s="72"/>
      <c r="AD20" s="73"/>
    </row>
    <row r="21" spans="1:30" ht="19.5" customHeight="1" thickBot="1">
      <c r="A21" s="6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69"/>
      <c r="U21" s="69" t="s">
        <v>57</v>
      </c>
      <c r="V21" s="31"/>
      <c r="W21" s="31"/>
      <c r="X21" s="31"/>
      <c r="Y21" s="32"/>
      <c r="Z21" s="74"/>
      <c r="AA21" s="75"/>
      <c r="AB21" s="75"/>
      <c r="AC21" s="75"/>
      <c r="AD21" s="76"/>
    </row>
    <row r="22" spans="1:30" ht="21.75" customHeight="1">
      <c r="A22" s="80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40" t="s">
        <v>13</v>
      </c>
      <c r="O22" s="40"/>
      <c r="P22" s="40"/>
      <c r="Q22" s="85">
        <v>650</v>
      </c>
      <c r="R22" s="85"/>
      <c r="S22" s="11" t="s">
        <v>22</v>
      </c>
      <c r="T22" s="16" t="s">
        <v>25</v>
      </c>
      <c r="U22" s="9" t="s">
        <v>53</v>
      </c>
      <c r="V22" s="10"/>
      <c r="W22" s="10" t="s">
        <v>54</v>
      </c>
      <c r="X22" s="10"/>
      <c r="Y22" s="17" t="s">
        <v>55</v>
      </c>
      <c r="Z22" s="9" t="s">
        <v>26</v>
      </c>
      <c r="AA22" s="77">
        <f aca="true" t="shared" si="0" ref="AA22:AA38">IF(Q22*(V22+X22)=0,"",Q22*(V22+X22))</f>
      </c>
      <c r="AB22" s="78"/>
      <c r="AC22" s="78"/>
      <c r="AD22" s="79"/>
    </row>
    <row r="23" spans="1:30" ht="21.75" customHeight="1">
      <c r="A23" s="80" t="s">
        <v>51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40" t="s">
        <v>13</v>
      </c>
      <c r="O23" s="40"/>
      <c r="P23" s="40"/>
      <c r="Q23" s="85">
        <v>430</v>
      </c>
      <c r="R23" s="85"/>
      <c r="S23" s="11" t="s">
        <v>22</v>
      </c>
      <c r="T23" s="16" t="s">
        <v>25</v>
      </c>
      <c r="U23" s="9" t="s">
        <v>53</v>
      </c>
      <c r="V23" s="10"/>
      <c r="W23" s="10" t="s">
        <v>54</v>
      </c>
      <c r="X23" s="10"/>
      <c r="Y23" s="17" t="s">
        <v>55</v>
      </c>
      <c r="Z23" s="9" t="s">
        <v>26</v>
      </c>
      <c r="AA23" s="82">
        <f t="shared" si="0"/>
      </c>
      <c r="AB23" s="83"/>
      <c r="AC23" s="83"/>
      <c r="AD23" s="84"/>
    </row>
    <row r="24" spans="1:30" ht="21.75" customHeight="1">
      <c r="A24" s="24" t="s">
        <v>14</v>
      </c>
      <c r="B24" s="26"/>
      <c r="C24" s="81" t="s">
        <v>27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40" t="s">
        <v>17</v>
      </c>
      <c r="O24" s="40"/>
      <c r="P24" s="40"/>
      <c r="Q24" s="85">
        <v>1720</v>
      </c>
      <c r="R24" s="85"/>
      <c r="S24" s="11" t="s">
        <v>22</v>
      </c>
      <c r="T24" s="16" t="s">
        <v>25</v>
      </c>
      <c r="U24" s="9" t="s">
        <v>53</v>
      </c>
      <c r="V24" s="10"/>
      <c r="W24" s="10" t="s">
        <v>54</v>
      </c>
      <c r="X24" s="10"/>
      <c r="Y24" s="17" t="s">
        <v>55</v>
      </c>
      <c r="Z24" s="9" t="s">
        <v>26</v>
      </c>
      <c r="AA24" s="82">
        <f>IF(Q24*(V24+X24)=0,"",Q24*(V24+X24))</f>
      </c>
      <c r="AB24" s="83"/>
      <c r="AC24" s="83"/>
      <c r="AD24" s="84"/>
    </row>
    <row r="25" spans="1:30" ht="21.75" customHeight="1">
      <c r="A25" s="69" t="s">
        <v>15</v>
      </c>
      <c r="B25" s="32"/>
      <c r="C25" s="80" t="s">
        <v>52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40" t="s">
        <v>13</v>
      </c>
      <c r="O25" s="40"/>
      <c r="P25" s="40"/>
      <c r="Q25" s="85">
        <v>210</v>
      </c>
      <c r="R25" s="85"/>
      <c r="S25" s="11" t="s">
        <v>22</v>
      </c>
      <c r="T25" s="16" t="s">
        <v>25</v>
      </c>
      <c r="U25" s="9" t="s">
        <v>53</v>
      </c>
      <c r="V25" s="10"/>
      <c r="W25" s="10" t="s">
        <v>54</v>
      </c>
      <c r="X25" s="10"/>
      <c r="Y25" s="17" t="s">
        <v>55</v>
      </c>
      <c r="Z25" s="9" t="s">
        <v>26</v>
      </c>
      <c r="AA25" s="86">
        <f t="shared" si="0"/>
      </c>
      <c r="AB25" s="87"/>
      <c r="AC25" s="87"/>
      <c r="AD25" s="88"/>
    </row>
    <row r="26" spans="1:30" ht="21.75" customHeight="1">
      <c r="A26" s="80" t="s">
        <v>16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40" t="s">
        <v>17</v>
      </c>
      <c r="O26" s="40"/>
      <c r="P26" s="40"/>
      <c r="Q26" s="85">
        <v>2740</v>
      </c>
      <c r="R26" s="85"/>
      <c r="S26" s="11" t="s">
        <v>22</v>
      </c>
      <c r="T26" s="16" t="s">
        <v>25</v>
      </c>
      <c r="U26" s="9" t="s">
        <v>53</v>
      </c>
      <c r="V26" s="10"/>
      <c r="W26" s="10" t="s">
        <v>54</v>
      </c>
      <c r="X26" s="10"/>
      <c r="Y26" s="17" t="s">
        <v>55</v>
      </c>
      <c r="Z26" s="9" t="s">
        <v>26</v>
      </c>
      <c r="AA26" s="82">
        <f t="shared" si="0"/>
      </c>
      <c r="AB26" s="83"/>
      <c r="AC26" s="83"/>
      <c r="AD26" s="84"/>
    </row>
    <row r="27" spans="1:30" ht="21.75" customHeight="1">
      <c r="A27" s="24" t="s">
        <v>28</v>
      </c>
      <c r="B27" s="26"/>
      <c r="C27" s="80" t="s">
        <v>18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40" t="s">
        <v>19</v>
      </c>
      <c r="O27" s="40"/>
      <c r="P27" s="40"/>
      <c r="Q27" s="85">
        <v>530</v>
      </c>
      <c r="R27" s="85"/>
      <c r="S27" s="11" t="s">
        <v>22</v>
      </c>
      <c r="T27" s="16" t="s">
        <v>25</v>
      </c>
      <c r="U27" s="9" t="s">
        <v>53</v>
      </c>
      <c r="V27" s="10"/>
      <c r="W27" s="10" t="s">
        <v>54</v>
      </c>
      <c r="X27" s="10"/>
      <c r="Y27" s="17" t="s">
        <v>55</v>
      </c>
      <c r="Z27" s="9" t="s">
        <v>26</v>
      </c>
      <c r="AA27" s="82">
        <f t="shared" si="0"/>
      </c>
      <c r="AB27" s="83"/>
      <c r="AC27" s="83"/>
      <c r="AD27" s="84"/>
    </row>
    <row r="28" spans="1:30" ht="21.75" customHeight="1">
      <c r="A28" s="69" t="s">
        <v>29</v>
      </c>
      <c r="B28" s="32"/>
      <c r="C28" s="80" t="s">
        <v>30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0" t="s">
        <v>19</v>
      </c>
      <c r="O28" s="40"/>
      <c r="P28" s="40"/>
      <c r="Q28" s="85">
        <v>1090</v>
      </c>
      <c r="R28" s="85"/>
      <c r="S28" s="11" t="s">
        <v>22</v>
      </c>
      <c r="T28" s="16" t="s">
        <v>25</v>
      </c>
      <c r="U28" s="9" t="s">
        <v>53</v>
      </c>
      <c r="V28" s="10"/>
      <c r="W28" s="10" t="s">
        <v>54</v>
      </c>
      <c r="X28" s="10"/>
      <c r="Y28" s="17" t="s">
        <v>55</v>
      </c>
      <c r="Z28" s="9" t="s">
        <v>26</v>
      </c>
      <c r="AA28" s="82">
        <f t="shared" si="0"/>
      </c>
      <c r="AB28" s="83"/>
      <c r="AC28" s="83"/>
      <c r="AD28" s="84"/>
    </row>
    <row r="29" spans="1:30" ht="21.75" customHeight="1">
      <c r="A29" s="80" t="s">
        <v>31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40" t="s">
        <v>13</v>
      </c>
      <c r="O29" s="40"/>
      <c r="P29" s="40"/>
      <c r="Q29" s="85">
        <v>210</v>
      </c>
      <c r="R29" s="85"/>
      <c r="S29" s="11" t="s">
        <v>22</v>
      </c>
      <c r="T29" s="16" t="s">
        <v>25</v>
      </c>
      <c r="U29" s="9" t="s">
        <v>53</v>
      </c>
      <c r="V29" s="10"/>
      <c r="W29" s="10" t="s">
        <v>54</v>
      </c>
      <c r="X29" s="10"/>
      <c r="Y29" s="17" t="s">
        <v>55</v>
      </c>
      <c r="Z29" s="9" t="s">
        <v>26</v>
      </c>
      <c r="AA29" s="86">
        <f t="shared" si="0"/>
      </c>
      <c r="AB29" s="87"/>
      <c r="AC29" s="87"/>
      <c r="AD29" s="88"/>
    </row>
    <row r="30" spans="1:30" ht="21.75" customHeight="1">
      <c r="A30" s="80" t="s">
        <v>32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40" t="s">
        <v>13</v>
      </c>
      <c r="O30" s="40"/>
      <c r="P30" s="40"/>
      <c r="Q30" s="85">
        <v>210</v>
      </c>
      <c r="R30" s="85"/>
      <c r="S30" s="11" t="s">
        <v>22</v>
      </c>
      <c r="T30" s="16" t="s">
        <v>25</v>
      </c>
      <c r="U30" s="9" t="s">
        <v>53</v>
      </c>
      <c r="V30" s="10"/>
      <c r="W30" s="10" t="s">
        <v>54</v>
      </c>
      <c r="X30" s="10"/>
      <c r="Y30" s="17" t="s">
        <v>55</v>
      </c>
      <c r="Z30" s="9" t="s">
        <v>26</v>
      </c>
      <c r="AA30" s="86">
        <f t="shared" si="0"/>
      </c>
      <c r="AB30" s="87"/>
      <c r="AC30" s="87"/>
      <c r="AD30" s="88"/>
    </row>
    <row r="31" spans="1:30" ht="21.75" customHeight="1">
      <c r="A31" s="80" t="s">
        <v>33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40" t="s">
        <v>13</v>
      </c>
      <c r="O31" s="40"/>
      <c r="P31" s="40"/>
      <c r="Q31" s="85">
        <v>210</v>
      </c>
      <c r="R31" s="85"/>
      <c r="S31" s="11" t="s">
        <v>22</v>
      </c>
      <c r="T31" s="16" t="s">
        <v>25</v>
      </c>
      <c r="U31" s="9" t="s">
        <v>53</v>
      </c>
      <c r="V31" s="10"/>
      <c r="W31" s="10" t="s">
        <v>54</v>
      </c>
      <c r="X31" s="10"/>
      <c r="Y31" s="17" t="s">
        <v>55</v>
      </c>
      <c r="Z31" s="9" t="s">
        <v>26</v>
      </c>
      <c r="AA31" s="86">
        <f t="shared" si="0"/>
      </c>
      <c r="AB31" s="87"/>
      <c r="AC31" s="87"/>
      <c r="AD31" s="88"/>
    </row>
    <row r="32" spans="1:30" ht="21.75" customHeight="1">
      <c r="A32" s="80" t="s">
        <v>34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40" t="s">
        <v>13</v>
      </c>
      <c r="O32" s="40"/>
      <c r="P32" s="40"/>
      <c r="Q32" s="85">
        <v>2310</v>
      </c>
      <c r="R32" s="85"/>
      <c r="S32" s="11" t="s">
        <v>22</v>
      </c>
      <c r="T32" s="16" t="s">
        <v>25</v>
      </c>
      <c r="U32" s="9" t="s">
        <v>53</v>
      </c>
      <c r="V32" s="10"/>
      <c r="W32" s="10" t="s">
        <v>54</v>
      </c>
      <c r="X32" s="10"/>
      <c r="Y32" s="17" t="s">
        <v>55</v>
      </c>
      <c r="Z32" s="9" t="s">
        <v>26</v>
      </c>
      <c r="AA32" s="82">
        <f t="shared" si="0"/>
      </c>
      <c r="AB32" s="83"/>
      <c r="AC32" s="83"/>
      <c r="AD32" s="84"/>
    </row>
    <row r="33" spans="1:30" ht="21.75" customHeight="1">
      <c r="A33" s="80" t="s">
        <v>35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40" t="s">
        <v>13</v>
      </c>
      <c r="O33" s="40"/>
      <c r="P33" s="40"/>
      <c r="Q33" s="85">
        <v>430</v>
      </c>
      <c r="R33" s="85"/>
      <c r="S33" s="11" t="s">
        <v>22</v>
      </c>
      <c r="T33" s="16" t="s">
        <v>25</v>
      </c>
      <c r="U33" s="9" t="s">
        <v>53</v>
      </c>
      <c r="V33" s="10"/>
      <c r="W33" s="10" t="s">
        <v>54</v>
      </c>
      <c r="X33" s="10"/>
      <c r="Y33" s="17" t="s">
        <v>55</v>
      </c>
      <c r="Z33" s="9" t="s">
        <v>26</v>
      </c>
      <c r="AA33" s="86">
        <f t="shared" si="0"/>
      </c>
      <c r="AB33" s="87"/>
      <c r="AC33" s="87"/>
      <c r="AD33" s="88"/>
    </row>
    <row r="34" spans="1:30" ht="21.75" customHeight="1">
      <c r="A34" s="80" t="s">
        <v>36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40" t="s">
        <v>13</v>
      </c>
      <c r="O34" s="40"/>
      <c r="P34" s="40"/>
      <c r="Q34" s="85">
        <v>210</v>
      </c>
      <c r="R34" s="85"/>
      <c r="S34" s="11" t="s">
        <v>22</v>
      </c>
      <c r="T34" s="16" t="s">
        <v>25</v>
      </c>
      <c r="U34" s="9" t="s">
        <v>53</v>
      </c>
      <c r="V34" s="10"/>
      <c r="W34" s="10" t="s">
        <v>54</v>
      </c>
      <c r="X34" s="10"/>
      <c r="Y34" s="17" t="s">
        <v>55</v>
      </c>
      <c r="Z34" s="9" t="s">
        <v>26</v>
      </c>
      <c r="AA34" s="86">
        <f t="shared" si="0"/>
      </c>
      <c r="AB34" s="87"/>
      <c r="AC34" s="87"/>
      <c r="AD34" s="88"/>
    </row>
    <row r="35" spans="1:30" ht="21.75" customHeight="1">
      <c r="A35" s="80" t="s">
        <v>37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40" t="s">
        <v>13</v>
      </c>
      <c r="O35" s="40"/>
      <c r="P35" s="40"/>
      <c r="Q35" s="85">
        <v>430</v>
      </c>
      <c r="R35" s="85"/>
      <c r="S35" s="11" t="s">
        <v>22</v>
      </c>
      <c r="T35" s="16" t="s">
        <v>25</v>
      </c>
      <c r="U35" s="9" t="s">
        <v>53</v>
      </c>
      <c r="V35" s="10"/>
      <c r="W35" s="10" t="s">
        <v>54</v>
      </c>
      <c r="X35" s="10"/>
      <c r="Y35" s="17" t="s">
        <v>55</v>
      </c>
      <c r="Z35" s="9" t="s">
        <v>26</v>
      </c>
      <c r="AA35" s="86">
        <f t="shared" si="0"/>
      </c>
      <c r="AB35" s="87"/>
      <c r="AC35" s="87"/>
      <c r="AD35" s="88"/>
    </row>
    <row r="36" spans="1:30" ht="21.75" customHeight="1">
      <c r="A36" s="80" t="s">
        <v>20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40" t="s">
        <v>13</v>
      </c>
      <c r="O36" s="40"/>
      <c r="P36" s="40"/>
      <c r="Q36" s="85">
        <v>1310</v>
      </c>
      <c r="R36" s="85"/>
      <c r="S36" s="11" t="s">
        <v>22</v>
      </c>
      <c r="T36" s="16" t="s">
        <v>25</v>
      </c>
      <c r="U36" s="9" t="s">
        <v>53</v>
      </c>
      <c r="V36" s="10"/>
      <c r="W36" s="10" t="s">
        <v>54</v>
      </c>
      <c r="X36" s="10"/>
      <c r="Y36" s="17" t="s">
        <v>55</v>
      </c>
      <c r="Z36" s="9" t="s">
        <v>26</v>
      </c>
      <c r="AA36" s="86">
        <f t="shared" si="0"/>
      </c>
      <c r="AB36" s="87"/>
      <c r="AC36" s="87"/>
      <c r="AD36" s="88"/>
    </row>
    <row r="37" spans="1:30" ht="21.75" customHeight="1">
      <c r="A37" s="80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40" t="s">
        <v>13</v>
      </c>
      <c r="O37" s="40"/>
      <c r="P37" s="40"/>
      <c r="Q37" s="85">
        <v>1060</v>
      </c>
      <c r="R37" s="85"/>
      <c r="S37" s="11" t="s">
        <v>22</v>
      </c>
      <c r="T37" s="16" t="s">
        <v>25</v>
      </c>
      <c r="U37" s="9" t="s">
        <v>53</v>
      </c>
      <c r="V37" s="10"/>
      <c r="W37" s="10" t="s">
        <v>54</v>
      </c>
      <c r="X37" s="10"/>
      <c r="Y37" s="17" t="s">
        <v>55</v>
      </c>
      <c r="Z37" s="9" t="s">
        <v>26</v>
      </c>
      <c r="AA37" s="86">
        <f t="shared" si="0"/>
      </c>
      <c r="AB37" s="87"/>
      <c r="AC37" s="87"/>
      <c r="AD37" s="88"/>
    </row>
    <row r="38" spans="1:30" ht="21.75" customHeight="1" thickBot="1">
      <c r="A38" s="80" t="s">
        <v>21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31" t="s">
        <v>39</v>
      </c>
      <c r="O38" s="31"/>
      <c r="P38" s="31"/>
      <c r="Q38" s="85">
        <v>210</v>
      </c>
      <c r="R38" s="85"/>
      <c r="S38" s="11" t="s">
        <v>22</v>
      </c>
      <c r="T38" s="4" t="s">
        <v>25</v>
      </c>
      <c r="U38" s="9" t="s">
        <v>53</v>
      </c>
      <c r="V38" s="10"/>
      <c r="W38" s="10" t="s">
        <v>54</v>
      </c>
      <c r="X38" s="10"/>
      <c r="Y38" s="17" t="s">
        <v>55</v>
      </c>
      <c r="Z38" s="14" t="s">
        <v>26</v>
      </c>
      <c r="AA38" s="89">
        <f t="shared" si="0"/>
      </c>
      <c r="AB38" s="90"/>
      <c r="AC38" s="90"/>
      <c r="AD38" s="91"/>
    </row>
    <row r="39" spans="16:30" ht="21.75" customHeight="1" thickBot="1">
      <c r="P39" s="18"/>
      <c r="Q39" s="19"/>
      <c r="R39" s="40" t="s">
        <v>62</v>
      </c>
      <c r="S39" s="40"/>
      <c r="T39" s="40"/>
      <c r="U39" s="40"/>
      <c r="V39" s="40"/>
      <c r="W39" s="40"/>
      <c r="X39" s="40"/>
      <c r="Y39" s="103"/>
      <c r="Z39" s="100">
        <f>IF(SUM(AA22:AD38)=0,"",SUM(AA22:AD38))</f>
      </c>
      <c r="AA39" s="102"/>
      <c r="AB39" s="102"/>
      <c r="AC39" s="102"/>
      <c r="AD39" s="20" t="s">
        <v>22</v>
      </c>
    </row>
    <row r="40" spans="1:30" ht="15" customHeight="1" thickBot="1">
      <c r="A40" s="104" t="s">
        <v>67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1:30" ht="21.75" customHeight="1" thickBot="1">
      <c r="A41" s="106" t="s">
        <v>40</v>
      </c>
      <c r="B41" s="43"/>
      <c r="C41" s="43"/>
      <c r="D41" s="43"/>
      <c r="E41" s="43"/>
      <c r="F41" s="43"/>
      <c r="G41" s="100">
        <f>IF(SUM(Z12:AC14)=0,"",SUM(Z12:AC14))</f>
      </c>
      <c r="H41" s="101"/>
      <c r="I41" s="107"/>
      <c r="J41" s="99" t="s">
        <v>47</v>
      </c>
      <c r="K41" s="99"/>
      <c r="L41" s="99"/>
      <c r="M41" s="99"/>
      <c r="N41" s="99"/>
      <c r="O41" s="99"/>
      <c r="P41" s="99"/>
      <c r="Q41" s="99"/>
      <c r="R41" s="96">
        <f>IF(Z39=0,"",Z39)</f>
      </c>
      <c r="S41" s="97"/>
      <c r="T41" s="98"/>
      <c r="U41" s="99" t="s">
        <v>48</v>
      </c>
      <c r="V41" s="99"/>
      <c r="W41" s="99"/>
      <c r="X41" s="99"/>
      <c r="Y41" s="100">
        <f>IF(AND(G41="",R41=""),"",G41+R41)</f>
      </c>
      <c r="Z41" s="101"/>
      <c r="AA41" s="101"/>
      <c r="AB41" s="101"/>
      <c r="AC41" s="101"/>
      <c r="AD41" s="12" t="s">
        <v>22</v>
      </c>
    </row>
  </sheetData>
  <sheetProtection/>
  <mergeCells count="141">
    <mergeCell ref="R39:Y39"/>
    <mergeCell ref="Z39:AC39"/>
    <mergeCell ref="A41:F41"/>
    <mergeCell ref="G41:I41"/>
    <mergeCell ref="J41:Q41"/>
    <mergeCell ref="R41:T41"/>
    <mergeCell ref="U41:X41"/>
    <mergeCell ref="Y41:AC41"/>
    <mergeCell ref="A40:AD40"/>
    <mergeCell ref="A38:M38"/>
    <mergeCell ref="N38:P38"/>
    <mergeCell ref="Q38:R38"/>
    <mergeCell ref="AA38:AD38"/>
    <mergeCell ref="A37:M37"/>
    <mergeCell ref="N37:P37"/>
    <mergeCell ref="Q37:R37"/>
    <mergeCell ref="AA37:AD37"/>
    <mergeCell ref="A36:M36"/>
    <mergeCell ref="N36:P36"/>
    <mergeCell ref="Q36:R36"/>
    <mergeCell ref="AA36:AD36"/>
    <mergeCell ref="A35:M35"/>
    <mergeCell ref="N35:P35"/>
    <mergeCell ref="Q35:R35"/>
    <mergeCell ref="AA35:AD35"/>
    <mergeCell ref="A34:M34"/>
    <mergeCell ref="N34:P34"/>
    <mergeCell ref="Q34:R34"/>
    <mergeCell ref="AA34:AD34"/>
    <mergeCell ref="A33:M33"/>
    <mergeCell ref="N33:P33"/>
    <mergeCell ref="Q33:R33"/>
    <mergeCell ref="AA33:AD33"/>
    <mergeCell ref="A32:M32"/>
    <mergeCell ref="N32:P32"/>
    <mergeCell ref="Q32:R32"/>
    <mergeCell ref="AA32:AD32"/>
    <mergeCell ref="A31:M31"/>
    <mergeCell ref="N31:P31"/>
    <mergeCell ref="Q31:R31"/>
    <mergeCell ref="AA31:AD31"/>
    <mergeCell ref="A30:M30"/>
    <mergeCell ref="N30:P30"/>
    <mergeCell ref="Q30:R30"/>
    <mergeCell ref="AA30:AD30"/>
    <mergeCell ref="A29:M29"/>
    <mergeCell ref="N29:P29"/>
    <mergeCell ref="Q29:R29"/>
    <mergeCell ref="AA29:AD29"/>
    <mergeCell ref="AA27:AD27"/>
    <mergeCell ref="A28:B28"/>
    <mergeCell ref="C28:M28"/>
    <mergeCell ref="N28:P28"/>
    <mergeCell ref="Q28:R28"/>
    <mergeCell ref="AA28:AD28"/>
    <mergeCell ref="A27:B27"/>
    <mergeCell ref="C27:M27"/>
    <mergeCell ref="N27:P27"/>
    <mergeCell ref="Q27:R27"/>
    <mergeCell ref="A26:M26"/>
    <mergeCell ref="N26:P26"/>
    <mergeCell ref="Q26:R26"/>
    <mergeCell ref="AA26:AD26"/>
    <mergeCell ref="AA24:AD24"/>
    <mergeCell ref="A25:B25"/>
    <mergeCell ref="C25:M25"/>
    <mergeCell ref="N25:P25"/>
    <mergeCell ref="Q25:R25"/>
    <mergeCell ref="AA25:AD25"/>
    <mergeCell ref="A24:B24"/>
    <mergeCell ref="C24:M24"/>
    <mergeCell ref="N24:P24"/>
    <mergeCell ref="Q24:R24"/>
    <mergeCell ref="A23:M23"/>
    <mergeCell ref="N23:P23"/>
    <mergeCell ref="Q23:R23"/>
    <mergeCell ref="AA23:AD23"/>
    <mergeCell ref="A22:M22"/>
    <mergeCell ref="N22:P22"/>
    <mergeCell ref="Q22:R22"/>
    <mergeCell ref="AA22:AD22"/>
    <mergeCell ref="A16:AD16"/>
    <mergeCell ref="A18:AD18"/>
    <mergeCell ref="A20:M21"/>
    <mergeCell ref="N20:P21"/>
    <mergeCell ref="Q20:S21"/>
    <mergeCell ref="T20:T21"/>
    <mergeCell ref="U20:Y20"/>
    <mergeCell ref="Z20:AD21"/>
    <mergeCell ref="U21:Y21"/>
    <mergeCell ref="Z13:AC13"/>
    <mergeCell ref="B14:E14"/>
    <mergeCell ref="F14:M14"/>
    <mergeCell ref="N14:P14"/>
    <mergeCell ref="R14:U14"/>
    <mergeCell ref="V14:X14"/>
    <mergeCell ref="Z14:AC14"/>
    <mergeCell ref="B13:E13"/>
    <mergeCell ref="F13:H13"/>
    <mergeCell ref="J13:M13"/>
    <mergeCell ref="N13:P13"/>
    <mergeCell ref="R11:U11"/>
    <mergeCell ref="V11:Y11"/>
    <mergeCell ref="J11:M11"/>
    <mergeCell ref="N11:Q11"/>
    <mergeCell ref="R13:Y13"/>
    <mergeCell ref="Z11:AD11"/>
    <mergeCell ref="B12:E12"/>
    <mergeCell ref="F12:H12"/>
    <mergeCell ref="J12:M12"/>
    <mergeCell ref="N12:Q12"/>
    <mergeCell ref="R12:U12"/>
    <mergeCell ref="V12:X12"/>
    <mergeCell ref="Z12:AC12"/>
    <mergeCell ref="A11:E11"/>
    <mergeCell ref="F11:I11"/>
    <mergeCell ref="AB6:AC6"/>
    <mergeCell ref="A8:AD8"/>
    <mergeCell ref="A10:E10"/>
    <mergeCell ref="F10:I10"/>
    <mergeCell ref="J10:M10"/>
    <mergeCell ref="N10:Q10"/>
    <mergeCell ref="R10:U10"/>
    <mergeCell ref="V10:Y10"/>
    <mergeCell ref="Z10:AD10"/>
    <mergeCell ref="Q6:S6"/>
    <mergeCell ref="T6:U6"/>
    <mergeCell ref="V6:W6"/>
    <mergeCell ref="Y6:Z6"/>
    <mergeCell ref="A5:C5"/>
    <mergeCell ref="D5:O5"/>
    <mergeCell ref="A6:C6"/>
    <mergeCell ref="D6:O6"/>
    <mergeCell ref="A1:AD2"/>
    <mergeCell ref="A4:C4"/>
    <mergeCell ref="D4:O4"/>
    <mergeCell ref="Q4:S4"/>
    <mergeCell ref="T4:U4"/>
    <mergeCell ref="V4:W4"/>
    <mergeCell ref="Y4:Z4"/>
    <mergeCell ref="AB4:AC4"/>
  </mergeCells>
  <dataValidations count="4">
    <dataValidation type="textLength" allowBlank="1" showInputMessage="1" showErrorMessage="1" imeMode="on" sqref="A12:A14">
      <formula1>0</formula1>
      <formula2>1</formula2>
    </dataValidation>
    <dataValidation type="whole" operator="greaterThanOrEqual" allowBlank="1" showInputMessage="1" showErrorMessage="1" imeMode="off" sqref="I12:I13 Y14 Y12">
      <formula1>0</formula1>
    </dataValidation>
    <dataValidation type="whole" allowBlank="1" showInputMessage="1" showErrorMessage="1" imeMode="off" sqref="Q13:Q14">
      <formula1>0</formula1>
      <formula2>2</formula2>
    </dataValidation>
    <dataValidation type="whole" allowBlank="1" showInputMessage="1" showErrorMessage="1" imeMode="off" sqref="V22:V38 X22:X38">
      <formula1>0</formula1>
      <formula2>10</formula2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栃木県</cp:lastModifiedBy>
  <cp:lastPrinted>2014-04-02T05:29:52Z</cp:lastPrinted>
  <dcterms:created xsi:type="dcterms:W3CDTF">2005-01-06T06:33:32Z</dcterms:created>
  <dcterms:modified xsi:type="dcterms:W3CDTF">2019-06-03T01:27:26Z</dcterms:modified>
  <cp:category/>
  <cp:version/>
  <cp:contentType/>
  <cp:contentStatus/>
</cp:coreProperties>
</file>