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0.212.200\各部用\技術交流部\使用料・手数料見直し\H31\冊子_消費税8→10%対応（令和1年10月1日～令和2年3月31日まで）\"/>
    </mc:Choice>
  </mc:AlternateContent>
  <bookViews>
    <workbookView xWindow="0" yWindow="0" windowWidth="26325" windowHeight="9300"/>
  </bookViews>
  <sheets>
    <sheet name="計算書" sheetId="2" r:id="rId1"/>
    <sheet name="計算書 (見本)" sheetId="4" r:id="rId2"/>
  </sheets>
  <calcPr calcId="152511"/>
</workbook>
</file>

<file path=xl/calcChain.xml><?xml version="1.0" encoding="utf-8"?>
<calcChain xmlns="http://schemas.openxmlformats.org/spreadsheetml/2006/main">
  <c r="AA39" i="4" l="1"/>
  <c r="AA38" i="4"/>
  <c r="AA37" i="4"/>
  <c r="AA36" i="4"/>
  <c r="AA35" i="4"/>
  <c r="AA34" i="4"/>
  <c r="AA33" i="4"/>
  <c r="AA32" i="4"/>
  <c r="AA31" i="4"/>
  <c r="AA30" i="4"/>
  <c r="AA29" i="4"/>
  <c r="AA28" i="4"/>
  <c r="AA27" i="4"/>
  <c r="AA26" i="4"/>
  <c r="AA25" i="4"/>
  <c r="AA24" i="4"/>
  <c r="AA23" i="4"/>
  <c r="W15" i="4"/>
  <c r="G15" i="4"/>
  <c r="Z14" i="4"/>
  <c r="W13" i="4"/>
  <c r="O13" i="4"/>
  <c r="Z12" i="4"/>
  <c r="O11" i="4"/>
  <c r="G11" i="4"/>
  <c r="Z10" i="4"/>
  <c r="Z40" i="4" l="1"/>
  <c r="Q43" i="4" s="1"/>
  <c r="F43" i="4"/>
  <c r="W13" i="2"/>
  <c r="O13" i="2"/>
  <c r="Z12" i="2"/>
  <c r="Z10" i="2"/>
  <c r="O11" i="2"/>
  <c r="G11" i="2"/>
  <c r="W15" i="2"/>
  <c r="G15" i="2"/>
  <c r="AA23" i="2"/>
  <c r="AA24" i="2"/>
  <c r="AA25" i="2"/>
  <c r="AA26" i="2"/>
  <c r="AA27" i="2"/>
  <c r="AA28" i="2"/>
  <c r="AA29" i="2"/>
  <c r="AA30" i="2"/>
  <c r="AA31" i="2"/>
  <c r="AA32" i="2"/>
  <c r="AA33" i="2"/>
  <c r="AA34" i="2"/>
  <c r="AA35" i="2"/>
  <c r="AA36" i="2"/>
  <c r="AA37" i="2"/>
  <c r="AA38" i="2"/>
  <c r="AA39" i="2"/>
  <c r="Z14" i="2"/>
  <c r="Z43" i="4" l="1"/>
  <c r="Z40" i="2"/>
  <c r="Q43" i="2" s="1"/>
  <c r="F43" i="2"/>
  <c r="Z43" i="2" l="1"/>
</calcChain>
</file>

<file path=xl/sharedStrings.xml><?xml version="1.0" encoding="utf-8"?>
<sst xmlns="http://schemas.openxmlformats.org/spreadsheetml/2006/main" count="437" uniqueCount="76">
  <si>
    <t>年</t>
    <rPh sb="0" eb="1">
      <t>ネン</t>
    </rPh>
    <phoneticPr fontId="2"/>
  </si>
  <si>
    <t>月</t>
    <rPh sb="0" eb="1">
      <t>ツキ</t>
    </rPh>
    <phoneticPr fontId="2"/>
  </si>
  <si>
    <t>日</t>
    <rPh sb="0" eb="1">
      <t>ヒ</t>
    </rPh>
    <phoneticPr fontId="2"/>
  </si>
  <si>
    <t>１日利用</t>
    <rPh sb="0" eb="2">
      <t>イチニチ</t>
    </rPh>
    <rPh sb="2" eb="4">
      <t>リヨウ</t>
    </rPh>
    <phoneticPr fontId="2"/>
  </si>
  <si>
    <t>午前利用</t>
    <rPh sb="0" eb="2">
      <t>ゴゼン</t>
    </rPh>
    <rPh sb="2" eb="4">
      <t>リヨウ</t>
    </rPh>
    <phoneticPr fontId="2"/>
  </si>
  <si>
    <t>午後利用</t>
    <rPh sb="0" eb="2">
      <t>ゴゴ</t>
    </rPh>
    <rPh sb="2" eb="4">
      <t>リヨウ</t>
    </rPh>
    <phoneticPr fontId="2"/>
  </si>
  <si>
    <t>（単位）</t>
    <rPh sb="1" eb="3">
      <t>タンイ</t>
    </rPh>
    <phoneticPr fontId="2"/>
  </si>
  <si>
    <t>使用料</t>
    <rPh sb="0" eb="3">
      <t>シヨウリョウ</t>
    </rPh>
    <phoneticPr fontId="2"/>
  </si>
  <si>
    <t>（台）</t>
    <rPh sb="1" eb="2">
      <t>ダイ</t>
    </rPh>
    <phoneticPr fontId="2"/>
  </si>
  <si>
    <t>照 明</t>
    <rPh sb="0" eb="1">
      <t>テラシ</t>
    </rPh>
    <rPh sb="2" eb="3">
      <t>メイ</t>
    </rPh>
    <phoneticPr fontId="2"/>
  </si>
  <si>
    <t>装 置</t>
    <rPh sb="0" eb="1">
      <t>ソウ</t>
    </rPh>
    <rPh sb="2" eb="3">
      <t>オキ</t>
    </rPh>
    <phoneticPr fontId="2"/>
  </si>
  <si>
    <t xml:space="preserve"> 拡声装置</t>
    <rPh sb="1" eb="5">
      <t>カクセイソウチ</t>
    </rPh>
    <phoneticPr fontId="2"/>
  </si>
  <si>
    <t>（式）</t>
    <rPh sb="1" eb="2">
      <t>シキ</t>
    </rPh>
    <phoneticPr fontId="2"/>
  </si>
  <si>
    <t>　一般用</t>
    <rPh sb="1" eb="4">
      <t>イッパンヨウ</t>
    </rPh>
    <phoneticPr fontId="2"/>
  </si>
  <si>
    <t>（本）</t>
    <rPh sb="1" eb="2">
      <t>ホン</t>
    </rPh>
    <phoneticPr fontId="2"/>
  </si>
  <si>
    <t xml:space="preserve"> オーバーヘッドカメラ装置</t>
    <rPh sb="11" eb="13">
      <t>ソウチ</t>
    </rPh>
    <phoneticPr fontId="2"/>
  </si>
  <si>
    <t xml:space="preserve"> 持込器具電源使用料</t>
    <rPh sb="1" eb="3">
      <t>モチコミ</t>
    </rPh>
    <rPh sb="3" eb="5">
      <t>キグ</t>
    </rPh>
    <rPh sb="5" eb="7">
      <t>デンゲン</t>
    </rPh>
    <rPh sb="7" eb="9">
      <t>シヨウ</t>
    </rPh>
    <rPh sb="9" eb="10">
      <t>リョウ</t>
    </rPh>
    <phoneticPr fontId="2"/>
  </si>
  <si>
    <t>円</t>
    <rPh sb="0" eb="1">
      <t>エン</t>
    </rPh>
    <phoneticPr fontId="2"/>
  </si>
  <si>
    <t>申請者</t>
    <rPh sb="0" eb="3">
      <t>シンセイシャ</t>
    </rPh>
    <phoneticPr fontId="2"/>
  </si>
  <si>
    <t>×</t>
    <phoneticPr fontId="2"/>
  </si>
  <si>
    <t>=</t>
    <phoneticPr fontId="2"/>
  </si>
  <si>
    <t>　シーリングスポットライト</t>
    <phoneticPr fontId="2"/>
  </si>
  <si>
    <t>マイク</t>
    <phoneticPr fontId="2"/>
  </si>
  <si>
    <t>ロホン</t>
    <phoneticPr fontId="2"/>
  </si>
  <si>
    <t>　ワイヤレス</t>
    <phoneticPr fontId="2"/>
  </si>
  <si>
    <t xml:space="preserve"> カセットデッキ</t>
    <phoneticPr fontId="2"/>
  </si>
  <si>
    <t xml:space="preserve"> ＣＤプレーヤー</t>
    <phoneticPr fontId="2"/>
  </si>
  <si>
    <t xml:space="preserve"> ＭＤプレーヤー</t>
    <phoneticPr fontId="2"/>
  </si>
  <si>
    <t xml:space="preserve"> ビデオプロジェクター</t>
    <phoneticPr fontId="2"/>
  </si>
  <si>
    <t xml:space="preserve"> ビデオデッキ</t>
    <phoneticPr fontId="2"/>
  </si>
  <si>
    <t xml:space="preserve"> ＤＶＤプレーヤー</t>
    <phoneticPr fontId="2"/>
  </si>
  <si>
    <t xml:space="preserve"> スライドビデオコンバーター</t>
    <phoneticPr fontId="2"/>
  </si>
  <si>
    <t xml:space="preserve"> ビデオカメラ</t>
    <phoneticPr fontId="2"/>
  </si>
  <si>
    <t>（500Ｗ）</t>
    <phoneticPr fontId="2"/>
  </si>
  <si>
    <t>施設使用料計（a）</t>
    <rPh sb="0" eb="2">
      <t>シセツ</t>
    </rPh>
    <rPh sb="2" eb="4">
      <t>シヨウ</t>
    </rPh>
    <rPh sb="4" eb="5">
      <t>リョウ</t>
    </rPh>
    <rPh sb="5" eb="6">
      <t>ケイ</t>
    </rPh>
    <phoneticPr fontId="2"/>
  </si>
  <si>
    <t>9時～12時</t>
    <rPh sb="1" eb="2">
      <t>ジ</t>
    </rPh>
    <rPh sb="5" eb="6">
      <t>ジ</t>
    </rPh>
    <phoneticPr fontId="2"/>
  </si>
  <si>
    <t>＝ 合計金額</t>
    <phoneticPr fontId="2"/>
  </si>
  <si>
    <t xml:space="preserve"> 演台</t>
    <rPh sb="1" eb="3">
      <t>エンダイ</t>
    </rPh>
    <phoneticPr fontId="2"/>
  </si>
  <si>
    <t xml:space="preserve"> 司会台</t>
    <rPh sb="1" eb="3">
      <t>シカイ</t>
    </rPh>
    <rPh sb="3" eb="4">
      <t>ダイ</t>
    </rPh>
    <phoneticPr fontId="2"/>
  </si>
  <si>
    <t>　スポットライト</t>
    <phoneticPr fontId="2"/>
  </si>
  <si>
    <t>(</t>
    <phoneticPr fontId="2"/>
  </si>
  <si>
    <t>)(</t>
    <phoneticPr fontId="2"/>
  </si>
  <si>
    <t>)</t>
    <phoneticPr fontId="2"/>
  </si>
  <si>
    <t>数　　　量</t>
    <rPh sb="0" eb="1">
      <t>カズ</t>
    </rPh>
    <rPh sb="4" eb="5">
      <t>リョウ</t>
    </rPh>
    <phoneticPr fontId="2"/>
  </si>
  <si>
    <t>（午 前）（午 後）</t>
    <rPh sb="1" eb="2">
      <t>ウマ</t>
    </rPh>
    <rPh sb="3" eb="4">
      <t>マエ</t>
    </rPh>
    <rPh sb="6" eb="7">
      <t>ウマ</t>
    </rPh>
    <rPh sb="8" eb="9">
      <t>アト</t>
    </rPh>
    <phoneticPr fontId="2"/>
  </si>
  <si>
    <t>１　施設使用料</t>
    <rPh sb="2" eb="4">
      <t>シセツ</t>
    </rPh>
    <rPh sb="4" eb="6">
      <t>シヨウ</t>
    </rPh>
    <rPh sb="6" eb="7">
      <t>リョウ</t>
    </rPh>
    <phoneticPr fontId="2"/>
  </si>
  <si>
    <t>氏名</t>
    <rPh sb="0" eb="1">
      <t>シ</t>
    </rPh>
    <rPh sb="1" eb="2">
      <t>メイ</t>
    </rPh>
    <phoneticPr fontId="2"/>
  </si>
  <si>
    <t>住所</t>
    <rPh sb="0" eb="1">
      <t>ジュウ</t>
    </rPh>
    <rPh sb="1" eb="2">
      <t>ショ</t>
    </rPh>
    <phoneticPr fontId="2"/>
  </si>
  <si>
    <t>名　　　　　　　称　　　</t>
    <rPh sb="0" eb="1">
      <t>メイ</t>
    </rPh>
    <rPh sb="8" eb="9">
      <t>ショウ</t>
    </rPh>
    <phoneticPr fontId="2"/>
  </si>
  <si>
    <t>設備器具使用料計（b）</t>
    <rPh sb="2" eb="4">
      <t>キグ</t>
    </rPh>
    <phoneticPr fontId="2"/>
  </si>
  <si>
    <t xml:space="preserve">２　 附属設備及び器具使用料 </t>
    <rPh sb="3" eb="5">
      <t>フゾク</t>
    </rPh>
    <rPh sb="5" eb="7">
      <t>セツビ</t>
    </rPh>
    <rPh sb="7" eb="8">
      <t>オヨ</t>
    </rPh>
    <rPh sb="9" eb="11">
      <t>キグ</t>
    </rPh>
    <rPh sb="11" eb="14">
      <t>シヨウリョウ</t>
    </rPh>
    <phoneticPr fontId="2"/>
  </si>
  <si>
    <t>栃木県産業技術センター多目的ホール 使用料計算書</t>
    <rPh sb="0" eb="3">
      <t>トチギケン</t>
    </rPh>
    <rPh sb="3" eb="5">
      <t>サンギョウ</t>
    </rPh>
    <rPh sb="5" eb="7">
      <t>ギジュツ</t>
    </rPh>
    <rPh sb="11" eb="14">
      <t>タモクテキ</t>
    </rPh>
    <rPh sb="18" eb="21">
      <t>シヨウリョウ</t>
    </rPh>
    <rPh sb="21" eb="24">
      <t>ケイサンショ</t>
    </rPh>
    <phoneticPr fontId="2"/>
  </si>
  <si>
    <t>13時～17時</t>
    <rPh sb="2" eb="3">
      <t>ジ</t>
    </rPh>
    <rPh sb="6" eb="7">
      <t>ジ</t>
    </rPh>
    <phoneticPr fontId="2"/>
  </si>
  <si>
    <t>利用日時</t>
    <rPh sb="0" eb="3">
      <t>リヨウビ</t>
    </rPh>
    <rPh sb="3" eb="4">
      <t>ジ</t>
    </rPh>
    <phoneticPr fontId="2"/>
  </si>
  <si>
    <t>時</t>
    <rPh sb="0" eb="1">
      <t>ジ</t>
    </rPh>
    <phoneticPr fontId="2"/>
  </si>
  <si>
    <t>分</t>
    <rPh sb="0" eb="1">
      <t>フン</t>
    </rPh>
    <phoneticPr fontId="2"/>
  </si>
  <si>
    <t>～</t>
    <phoneticPr fontId="2"/>
  </si>
  <si>
    <t>×</t>
    <phoneticPr fontId="2"/>
  </si>
  <si>
    <t>円</t>
    <phoneticPr fontId="2"/>
  </si>
  <si>
    <r>
      <t xml:space="preserve">利用区分
</t>
    </r>
    <r>
      <rPr>
        <sz val="8"/>
        <rFont val="ＭＳ Ｐゴシック"/>
        <family val="3"/>
        <charset val="128"/>
      </rPr>
      <t>（○をつけてください）</t>
    </r>
    <rPh sb="0" eb="2">
      <t>リヨウ</t>
    </rPh>
    <rPh sb="2" eb="4">
      <t>クブン</t>
    </rPh>
    <phoneticPr fontId="2"/>
  </si>
  <si>
    <r>
      <t xml:space="preserve">9時前
</t>
    </r>
    <r>
      <rPr>
        <sz val="9"/>
        <rFont val="ＭＳ Ｐゴシック"/>
        <family val="3"/>
        <charset val="128"/>
      </rPr>
      <t>(時間外)</t>
    </r>
    <rPh sb="1" eb="3">
      <t>ジマエ</t>
    </rPh>
    <rPh sb="5" eb="8">
      <t>ジカンガイ</t>
    </rPh>
    <phoneticPr fontId="2"/>
  </si>
  <si>
    <r>
      <t xml:space="preserve">12時～13時
</t>
    </r>
    <r>
      <rPr>
        <sz val="9"/>
        <rFont val="ＭＳ Ｐゴシック"/>
        <family val="3"/>
        <charset val="128"/>
      </rPr>
      <t>(時間外)</t>
    </r>
    <rPh sb="2" eb="3">
      <t>ジ</t>
    </rPh>
    <rPh sb="6" eb="7">
      <t>ジ</t>
    </rPh>
    <phoneticPr fontId="2"/>
  </si>
  <si>
    <r>
      <t xml:space="preserve">17時過
</t>
    </r>
    <r>
      <rPr>
        <sz val="9"/>
        <rFont val="ＭＳ Ｐゴシック"/>
        <family val="3"/>
        <charset val="128"/>
      </rPr>
      <t>(時間外)</t>
    </r>
    <rPh sb="2" eb="3">
      <t>ジ</t>
    </rPh>
    <rPh sb="3" eb="4">
      <t>カ</t>
    </rPh>
    <rPh sb="6" eb="9">
      <t>ジカンガイ</t>
    </rPh>
    <phoneticPr fontId="2"/>
  </si>
  <si>
    <r>
      <t>施設使用料計</t>
    </r>
    <r>
      <rPr>
        <sz val="9"/>
        <rFont val="ＭＳ Ｐゴシック"/>
        <family val="3"/>
        <charset val="128"/>
      </rPr>
      <t xml:space="preserve">（a） </t>
    </r>
    <rPh sb="0" eb="2">
      <t>シセツ</t>
    </rPh>
    <rPh sb="2" eb="4">
      <t>シヨウ</t>
    </rPh>
    <rPh sb="4" eb="5">
      <t>リョウ</t>
    </rPh>
    <rPh sb="5" eb="6">
      <t>ケイ</t>
    </rPh>
    <phoneticPr fontId="2"/>
  </si>
  <si>
    <t>+ 設備器具使用料計(b)</t>
    <phoneticPr fontId="2"/>
  </si>
  <si>
    <t>設備機器使用料(b)</t>
    <rPh sb="0" eb="2">
      <t>セツビ</t>
    </rPh>
    <rPh sb="2" eb="4">
      <t>キキ</t>
    </rPh>
    <rPh sb="4" eb="6">
      <t>シヨウ</t>
    </rPh>
    <rPh sb="6" eb="7">
      <t>リョウ</t>
    </rPh>
    <phoneticPr fontId="2"/>
  </si>
  <si>
    <r>
      <t xml:space="preserve">  注）1 </t>
    </r>
    <r>
      <rPr>
        <sz val="10"/>
        <rFont val="ＭＳ Ｐゴシック"/>
        <family val="3"/>
        <charset val="128"/>
      </rPr>
      <t>照明（シーリングスポットライト）については</t>
    </r>
    <r>
      <rPr>
        <b/>
        <sz val="10"/>
        <rFont val="ＭＳ Ｐゴシック"/>
        <family val="3"/>
        <charset val="128"/>
      </rPr>
      <t>必ず計上願います。</t>
    </r>
    <rPh sb="2" eb="3">
      <t>チュウ</t>
    </rPh>
    <rPh sb="6" eb="8">
      <t>ショウメイ</t>
    </rPh>
    <rPh sb="27" eb="28">
      <t>カナラ</t>
    </rPh>
    <rPh sb="29" eb="31">
      <t>ケイジョウ</t>
    </rPh>
    <rPh sb="31" eb="32">
      <t>ネガ</t>
    </rPh>
    <phoneticPr fontId="2"/>
  </si>
  <si>
    <r>
      <t xml:space="preserve">  注）2 </t>
    </r>
    <r>
      <rPr>
        <sz val="10"/>
        <rFont val="ＭＳ Ｐゴシック"/>
        <family val="3"/>
        <charset val="128"/>
      </rPr>
      <t>マイクを使用する場合は 拡声装置も</t>
    </r>
    <r>
      <rPr>
        <b/>
        <sz val="10"/>
        <rFont val="ＭＳ Ｐゴシック"/>
        <family val="3"/>
        <charset val="128"/>
      </rPr>
      <t>計上願います。</t>
    </r>
    <rPh sb="2" eb="3">
      <t>チュウ</t>
    </rPh>
    <rPh sb="10" eb="12">
      <t>シヨウ</t>
    </rPh>
    <rPh sb="14" eb="16">
      <t>バアイ</t>
    </rPh>
    <rPh sb="23" eb="25">
      <t>ケイジョウ</t>
    </rPh>
    <rPh sb="25" eb="26">
      <t>ネガ</t>
    </rPh>
    <phoneticPr fontId="2"/>
  </si>
  <si>
    <r>
      <t>　＊時間外使用料については、</t>
    </r>
    <r>
      <rPr>
        <b/>
        <sz val="10"/>
        <rFont val="ＭＳ Ｐゴシック"/>
        <family val="3"/>
        <charset val="128"/>
      </rPr>
      <t>30分ごとに3,300円</t>
    </r>
    <r>
      <rPr>
        <sz val="10"/>
        <rFont val="ＭＳ Ｐゴシック"/>
        <family val="3"/>
        <charset val="128"/>
      </rPr>
      <t>として計算願います。</t>
    </r>
    <rPh sb="2" eb="5">
      <t>ジカンガイ</t>
    </rPh>
    <rPh sb="5" eb="8">
      <t>シヨウリョウ</t>
    </rPh>
    <rPh sb="16" eb="17">
      <t>プン</t>
    </rPh>
    <rPh sb="25" eb="26">
      <t>エン</t>
    </rPh>
    <rPh sb="29" eb="31">
      <t>ケイサン</t>
    </rPh>
    <rPh sb="31" eb="32">
      <t>ネガ</t>
    </rPh>
    <phoneticPr fontId="2"/>
  </si>
  <si>
    <t>(令和元年10月1日 改正)</t>
    <rPh sb="1" eb="3">
      <t>レイワ</t>
    </rPh>
    <rPh sb="3" eb="5">
      <t>ガンネン</t>
    </rPh>
    <rPh sb="7" eb="8">
      <t>ガツ</t>
    </rPh>
    <rPh sb="9" eb="10">
      <t>ニチ</t>
    </rPh>
    <rPh sb="11" eb="13">
      <t>カイセイ</t>
    </rPh>
    <phoneticPr fontId="2"/>
  </si>
  <si>
    <t>見本</t>
    <rPh sb="0" eb="2">
      <t>ミホン</t>
    </rPh>
    <phoneticPr fontId="2"/>
  </si>
  <si>
    <t>○</t>
    <phoneticPr fontId="2"/>
  </si>
  <si>
    <t>宇都宮市ゆいの杜１－５－２０　</t>
    <phoneticPr fontId="2"/>
  </si>
  <si>
    <t>とちぎ工業（株）　産技セ　太郎　</t>
    <phoneticPr fontId="2"/>
  </si>
  <si>
    <t>令和</t>
    <rPh sb="0" eb="2">
      <t>レイワ</t>
    </rPh>
    <phoneticPr fontId="2"/>
  </si>
  <si>
    <t>００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</si>
</sst>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¥&quot;#,##0;[Red]&quot;¥&quot;\-#,##0"/>
    <numFmt numFmtId="176" formatCode="#,##0&quot;円&quot;"/>
    <numFmt numFmtId="177" formatCode="#,##0;&quot;▲ &quot;#,##0"/>
  </numFmts>
  <fonts count="12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color rgb="FFFF000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5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 style="double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Dashed">
        <color indexed="64"/>
      </top>
      <bottom style="mediumDashed">
        <color indexed="64"/>
      </bottom>
      <diagonal/>
    </border>
    <border>
      <left/>
      <right/>
      <top style="mediumDashed">
        <color indexed="64"/>
      </top>
      <bottom style="mediumDashed">
        <color indexed="64"/>
      </bottom>
      <diagonal/>
    </border>
    <border>
      <left/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 style="thin">
        <color indexed="64"/>
      </left>
      <right style="thin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 style="mediumDashed">
        <color indexed="64"/>
      </top>
      <bottom style="mediumDashed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Dashed">
        <color indexed="64"/>
      </top>
      <bottom style="mediumDashed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6" fontId="1" fillId="0" borderId="0" applyFont="0" applyFill="0" applyBorder="0" applyAlignment="0" applyProtection="0">
      <alignment vertical="center"/>
    </xf>
  </cellStyleXfs>
  <cellXfs count="235">
    <xf numFmtId="0" fontId="0" fillId="0" borderId="0" xfId="0">
      <alignment vertical="center"/>
    </xf>
    <xf numFmtId="6" fontId="1" fillId="0" borderId="0" xfId="2" applyFont="1" applyAlignment="1">
      <alignment horizontal="center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/>
    </xf>
    <xf numFmtId="0" fontId="1" fillId="0" borderId="5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" fillId="0" borderId="6" xfId="0" applyFont="1" applyBorder="1" applyAlignment="1">
      <alignment horizontal="distributed" vertical="center"/>
    </xf>
    <xf numFmtId="0" fontId="1" fillId="0" borderId="1" xfId="0" applyFont="1" applyBorder="1" applyAlignment="1">
      <alignment horizontal="left" vertical="center"/>
    </xf>
    <xf numFmtId="0" fontId="1" fillId="0" borderId="1" xfId="0" applyFont="1" applyBorder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shrinkToFit="1"/>
    </xf>
    <xf numFmtId="0" fontId="1" fillId="0" borderId="9" xfId="0" applyFont="1" applyBorder="1" applyAlignment="1">
      <alignment horizontal="right" vertical="center" shrinkToFit="1"/>
    </xf>
    <xf numFmtId="0" fontId="1" fillId="0" borderId="4" xfId="0" applyFont="1" applyBorder="1" applyAlignment="1">
      <alignment horizontal="right" vertical="center" shrinkToFit="1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 shrinkToFit="1"/>
    </xf>
    <xf numFmtId="0" fontId="1" fillId="0" borderId="0" xfId="0" applyFont="1" applyBorder="1">
      <alignment vertical="center"/>
    </xf>
    <xf numFmtId="3" fontId="1" fillId="0" borderId="0" xfId="0" applyNumberFormat="1" applyFont="1" applyBorder="1" applyAlignment="1">
      <alignment horizontal="right" vertical="center"/>
    </xf>
    <xf numFmtId="0" fontId="1" fillId="0" borderId="0" xfId="0" applyFont="1" applyBorder="1" applyAlignment="1">
      <alignment horizontal="right" vertical="center"/>
    </xf>
    <xf numFmtId="0" fontId="1" fillId="0" borderId="12" xfId="0" applyFont="1" applyBorder="1" applyAlignment="1">
      <alignment vertical="center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2" xfId="0" applyFont="1" applyBorder="1" applyAlignment="1">
      <alignment vertic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21" xfId="0" applyFont="1" applyBorder="1" applyAlignment="1">
      <alignment vertical="center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24" xfId="0" applyFont="1" applyBorder="1" applyAlignment="1">
      <alignment vertical="center"/>
    </xf>
    <xf numFmtId="38" fontId="1" fillId="0" borderId="25" xfId="1" applyFont="1" applyBorder="1" applyAlignment="1">
      <alignment horizontal="left" vertical="center"/>
    </xf>
    <xf numFmtId="38" fontId="1" fillId="0" borderId="26" xfId="1" applyFont="1" applyBorder="1" applyAlignment="1">
      <alignment horizontal="left" vertical="center"/>
    </xf>
    <xf numFmtId="38" fontId="1" fillId="0" borderId="27" xfId="1" applyFont="1" applyBorder="1" applyAlignment="1">
      <alignment horizontal="left" vertical="center"/>
    </xf>
    <xf numFmtId="38" fontId="1" fillId="0" borderId="24" xfId="1" applyFont="1" applyBorder="1" applyAlignment="1">
      <alignment horizontal="left" vertical="center"/>
    </xf>
    <xf numFmtId="0" fontId="0" fillId="0" borderId="16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7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1" fillId="0" borderId="53" xfId="0" applyFont="1" applyBorder="1" applyAlignment="1">
      <alignment vertical="center"/>
    </xf>
    <xf numFmtId="0" fontId="1" fillId="0" borderId="54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38" fontId="1" fillId="0" borderId="47" xfId="1" applyFont="1" applyBorder="1" applyAlignment="1">
      <alignment horizontal="left" vertical="center"/>
    </xf>
    <xf numFmtId="38" fontId="1" fillId="0" borderId="56" xfId="1" applyFont="1" applyBorder="1" applyAlignment="1">
      <alignment horizontal="left" vertical="center"/>
    </xf>
    <xf numFmtId="0" fontId="1" fillId="0" borderId="57" xfId="0" applyFont="1" applyBorder="1" applyAlignment="1">
      <alignment horizontal="center" vertical="center"/>
    </xf>
    <xf numFmtId="38" fontId="1" fillId="0" borderId="55" xfId="1" applyFont="1" applyBorder="1" applyAlignment="1">
      <alignment horizontal="left" vertical="center"/>
    </xf>
    <xf numFmtId="0" fontId="1" fillId="0" borderId="1" xfId="0" applyFont="1" applyBorder="1" applyAlignment="1">
      <alignment horizontal="righ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0" fontId="1" fillId="0" borderId="6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6" fontId="11" fillId="0" borderId="0" xfId="2" applyFont="1" applyAlignment="1">
      <alignment horizontal="center" vertical="center"/>
    </xf>
    <xf numFmtId="0" fontId="11" fillId="0" borderId="2" xfId="0" applyFont="1" applyBorder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52" xfId="0" applyFont="1" applyBorder="1" applyAlignment="1">
      <alignment horizontal="center" vertical="center"/>
    </xf>
    <xf numFmtId="0" fontId="11" fillId="0" borderId="5" xfId="0" applyFont="1" applyBorder="1" applyAlignment="1">
      <alignment horizontal="center" vertical="center"/>
    </xf>
    <xf numFmtId="49" fontId="0" fillId="0" borderId="1" xfId="0" applyNumberFormat="1" applyFont="1" applyBorder="1">
      <alignment vertical="center"/>
    </xf>
    <xf numFmtId="38" fontId="10" fillId="0" borderId="29" xfId="1" applyFont="1" applyBorder="1" applyAlignment="1">
      <alignment horizontal="right" vertical="center"/>
    </xf>
    <xf numFmtId="0" fontId="1" fillId="0" borderId="29" xfId="0" applyFont="1" applyBorder="1" applyAlignment="1">
      <alignment horizontal="right" vertical="center"/>
    </xf>
    <xf numFmtId="0" fontId="1" fillId="0" borderId="1" xfId="0" applyFont="1" applyBorder="1" applyAlignment="1">
      <alignment horizontal="center" vertical="center"/>
    </xf>
    <xf numFmtId="38" fontId="10" fillId="0" borderId="20" xfId="1" applyFont="1" applyBorder="1" applyAlignment="1">
      <alignment horizontal="right" vertical="center"/>
    </xf>
    <xf numFmtId="38" fontId="10" fillId="0" borderId="49" xfId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0" fillId="0" borderId="16" xfId="0" applyBorder="1" applyAlignment="1">
      <alignment horizontal="right" vertical="center"/>
    </xf>
    <xf numFmtId="0" fontId="1" fillId="0" borderId="8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/>
    </xf>
    <xf numFmtId="38" fontId="1" fillId="0" borderId="1" xfId="1" applyFont="1" applyBorder="1" applyAlignment="1">
      <alignment horizontal="right" vertical="center"/>
    </xf>
    <xf numFmtId="38" fontId="10" fillId="0" borderId="1" xfId="1" applyFont="1" applyBorder="1" applyAlignment="1">
      <alignment horizontal="right" vertical="center"/>
    </xf>
    <xf numFmtId="0" fontId="1" fillId="0" borderId="1" xfId="0" applyFont="1" applyBorder="1" applyAlignment="1">
      <alignment horizontal="right" vertical="center"/>
    </xf>
    <xf numFmtId="38" fontId="1" fillId="0" borderId="52" xfId="1" applyFont="1" applyBorder="1" applyAlignment="1">
      <alignment horizontal="right" vertical="center"/>
    </xf>
    <xf numFmtId="0" fontId="1" fillId="0" borderId="32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3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38" fontId="1" fillId="0" borderId="0" xfId="1" applyFont="1" applyBorder="1" applyAlignment="1">
      <alignment horizontal="right" vertical="center"/>
    </xf>
    <xf numFmtId="0" fontId="1" fillId="0" borderId="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38" fontId="1" fillId="0" borderId="5" xfId="1" applyFont="1" applyBorder="1" applyAlignment="1">
      <alignment horizontal="right" vertical="center"/>
    </xf>
    <xf numFmtId="38" fontId="10" fillId="0" borderId="52" xfId="1" applyFont="1" applyBorder="1" applyAlignment="1">
      <alignment horizontal="right" vertical="center"/>
    </xf>
    <xf numFmtId="0" fontId="1" fillId="0" borderId="52" xfId="0" applyFont="1" applyBorder="1" applyAlignment="1">
      <alignment horizontal="right" vertical="center"/>
    </xf>
    <xf numFmtId="0" fontId="1" fillId="0" borderId="11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 shrinkToFit="1"/>
    </xf>
    <xf numFmtId="0" fontId="1" fillId="0" borderId="46" xfId="0" applyFont="1" applyBorder="1" applyAlignment="1">
      <alignment horizontal="center" vertical="center" shrinkToFit="1"/>
    </xf>
    <xf numFmtId="0" fontId="1" fillId="0" borderId="47" xfId="0" applyFont="1" applyBorder="1" applyAlignment="1">
      <alignment horizontal="center" vertical="center" shrinkToFit="1"/>
    </xf>
    <xf numFmtId="0" fontId="1" fillId="0" borderId="48" xfId="0" applyFont="1" applyBorder="1" applyAlignment="1">
      <alignment horizontal="center" vertical="center" shrinkToFit="1"/>
    </xf>
    <xf numFmtId="0" fontId="1" fillId="0" borderId="49" xfId="0" applyFont="1" applyBorder="1" applyAlignment="1">
      <alignment horizontal="center" vertical="center" shrinkToFit="1"/>
    </xf>
    <xf numFmtId="0" fontId="1" fillId="0" borderId="50" xfId="0" applyFont="1" applyBorder="1" applyAlignment="1">
      <alignment horizontal="center" vertical="center" shrinkToFit="1"/>
    </xf>
    <xf numFmtId="176" fontId="10" fillId="0" borderId="5" xfId="0" applyNumberFormat="1" applyFont="1" applyBorder="1" applyAlignment="1">
      <alignment vertical="center" shrinkToFit="1"/>
    </xf>
    <xf numFmtId="38" fontId="10" fillId="0" borderId="5" xfId="1" applyFont="1" applyBorder="1" applyAlignment="1">
      <alignment horizontal="right" vertical="center"/>
    </xf>
    <xf numFmtId="0" fontId="1" fillId="0" borderId="5" xfId="0" applyFont="1" applyBorder="1" applyAlignment="1">
      <alignment horizontal="right" vertical="center"/>
    </xf>
    <xf numFmtId="0" fontId="7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2" xfId="0" applyFont="1" applyBorder="1" applyAlignment="1">
      <alignment horizontal="center" vertical="center"/>
    </xf>
    <xf numFmtId="0" fontId="1" fillId="0" borderId="20" xfId="0" applyFont="1" applyBorder="1" applyAlignment="1">
      <alignment horizontal="left" vertical="center"/>
    </xf>
    <xf numFmtId="0" fontId="1" fillId="0" borderId="16" xfId="0" applyFont="1" applyBorder="1" applyAlignment="1">
      <alignment horizontal="left" vertical="center"/>
    </xf>
    <xf numFmtId="0" fontId="1" fillId="0" borderId="16" xfId="0" applyFont="1" applyBorder="1" applyAlignment="1">
      <alignment horizontal="center" vertical="center"/>
    </xf>
    <xf numFmtId="38" fontId="1" fillId="0" borderId="16" xfId="1" applyFont="1" applyBorder="1" applyAlignment="1">
      <alignment horizontal="right" vertical="center"/>
    </xf>
    <xf numFmtId="0" fontId="1" fillId="0" borderId="6" xfId="0" applyFont="1" applyBorder="1" applyAlignment="1">
      <alignment horizontal="left" vertical="center"/>
    </xf>
    <xf numFmtId="38" fontId="1" fillId="0" borderId="6" xfId="1" applyFont="1" applyBorder="1" applyAlignment="1">
      <alignment horizontal="right" vertical="center"/>
    </xf>
    <xf numFmtId="0" fontId="0" fillId="0" borderId="51" xfId="0" applyFont="1" applyBorder="1" applyAlignment="1">
      <alignment horizontal="left" vertical="center"/>
    </xf>
    <xf numFmtId="0" fontId="1" fillId="0" borderId="52" xfId="0" applyFont="1" applyBorder="1" applyAlignment="1">
      <alignment horizontal="left" vertical="center"/>
    </xf>
    <xf numFmtId="0" fontId="1" fillId="0" borderId="52" xfId="0" applyFont="1" applyBorder="1" applyAlignment="1">
      <alignment horizontal="center" vertical="center"/>
    </xf>
    <xf numFmtId="0" fontId="8" fillId="0" borderId="0" xfId="0" applyFont="1" applyAlignment="1">
      <alignment horizontal="right" vertical="center" shrinkToFit="1"/>
    </xf>
    <xf numFmtId="0" fontId="1" fillId="0" borderId="0" xfId="0" applyFont="1" applyAlignment="1">
      <alignment horizontal="distributed" vertical="center" justifyLastLine="1"/>
    </xf>
    <xf numFmtId="0" fontId="5" fillId="0" borderId="0" xfId="0" applyFont="1" applyAlignment="1">
      <alignment horizontal="left" vertical="center" indent="1"/>
    </xf>
    <xf numFmtId="0" fontId="1" fillId="0" borderId="5" xfId="0" applyFont="1" applyBorder="1" applyAlignment="1">
      <alignment horizontal="distributed" vertical="center" justifyLastLine="1"/>
    </xf>
    <xf numFmtId="0" fontId="5" fillId="0" borderId="5" xfId="0" applyFont="1" applyBorder="1" applyAlignment="1">
      <alignment horizontal="left" vertical="center" indent="1" shrinkToFit="1"/>
    </xf>
    <xf numFmtId="0" fontId="0" fillId="0" borderId="10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1" fillId="0" borderId="3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 shrinkToFit="1"/>
    </xf>
    <xf numFmtId="0" fontId="1" fillId="0" borderId="16" xfId="0" applyFont="1" applyBorder="1" applyAlignment="1">
      <alignment horizontal="center" vertical="center" shrinkToFit="1"/>
    </xf>
    <xf numFmtId="0" fontId="1" fillId="0" borderId="24" xfId="0" applyFont="1" applyBorder="1" applyAlignment="1">
      <alignment horizontal="center" vertical="center" shrinkToFit="1"/>
    </xf>
    <xf numFmtId="176" fontId="10" fillId="0" borderId="21" xfId="0" applyNumberFormat="1" applyFont="1" applyBorder="1" applyAlignment="1">
      <alignment vertical="center" shrinkToFit="1"/>
    </xf>
    <xf numFmtId="3" fontId="1" fillId="0" borderId="32" xfId="0" applyNumberFormat="1" applyFont="1" applyBorder="1" applyAlignment="1">
      <alignment horizontal="right" vertical="center" shrinkToFit="1"/>
    </xf>
    <xf numFmtId="0" fontId="1" fillId="0" borderId="0" xfId="0" applyFont="1" applyBorder="1" applyAlignment="1">
      <alignment horizontal="right" vertical="center" shrinkToFit="1"/>
    </xf>
    <xf numFmtId="0" fontId="1" fillId="0" borderId="38" xfId="0" applyFont="1" applyBorder="1" applyAlignment="1">
      <alignment horizontal="center" vertical="center"/>
    </xf>
    <xf numFmtId="0" fontId="1" fillId="0" borderId="39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/>
    </xf>
    <xf numFmtId="0" fontId="1" fillId="0" borderId="41" xfId="0" applyFont="1" applyBorder="1" applyAlignment="1">
      <alignment horizontal="center" vertical="center"/>
    </xf>
    <xf numFmtId="177" fontId="10" fillId="0" borderId="20" xfId="1" applyNumberFormat="1" applyFont="1" applyBorder="1" applyAlignment="1">
      <alignment horizontal="right" vertical="center"/>
    </xf>
    <xf numFmtId="177" fontId="10" fillId="0" borderId="16" xfId="0" applyNumberFormat="1" applyFont="1" applyBorder="1" applyAlignment="1">
      <alignment horizontal="right" vertical="center"/>
    </xf>
    <xf numFmtId="177" fontId="10" fillId="0" borderId="20" xfId="0" applyNumberFormat="1" applyFont="1" applyBorder="1" applyAlignment="1">
      <alignment horizontal="right" vertical="center"/>
    </xf>
    <xf numFmtId="176" fontId="1" fillId="0" borderId="24" xfId="0" applyNumberFormat="1" applyFont="1" applyBorder="1" applyAlignment="1">
      <alignment horizontal="left" vertical="center"/>
    </xf>
    <xf numFmtId="0" fontId="1" fillId="0" borderId="24" xfId="0" applyFont="1" applyBorder="1" applyAlignment="1">
      <alignment horizontal="left" vertical="center"/>
    </xf>
    <xf numFmtId="0" fontId="1" fillId="0" borderId="42" xfId="0" applyFont="1" applyBorder="1" applyAlignment="1">
      <alignment horizontal="center" vertical="center" shrinkToFit="1"/>
    </xf>
    <xf numFmtId="0" fontId="1" fillId="0" borderId="43" xfId="0" applyFont="1" applyBorder="1" applyAlignment="1">
      <alignment vertical="center"/>
    </xf>
    <xf numFmtId="0" fontId="1" fillId="0" borderId="44" xfId="0" applyFont="1" applyBorder="1" applyAlignment="1">
      <alignment vertical="center"/>
    </xf>
    <xf numFmtId="0" fontId="1" fillId="0" borderId="42" xfId="0" applyFont="1" applyBorder="1" applyAlignment="1">
      <alignment vertical="center"/>
    </xf>
    <xf numFmtId="3" fontId="1" fillId="0" borderId="30" xfId="0" applyNumberFormat="1" applyFont="1" applyBorder="1" applyAlignment="1">
      <alignment horizontal="right" vertical="center" shrinkToFit="1"/>
    </xf>
    <xf numFmtId="0" fontId="1" fillId="0" borderId="6" xfId="0" applyFont="1" applyBorder="1" applyAlignment="1">
      <alignment horizontal="right" vertical="center" shrinkToFit="1"/>
    </xf>
    <xf numFmtId="3" fontId="1" fillId="0" borderId="31" xfId="0" applyNumberFormat="1" applyFont="1" applyBorder="1" applyAlignment="1">
      <alignment horizontal="right" vertical="center" shrinkToFit="1"/>
    </xf>
    <xf numFmtId="176" fontId="1" fillId="0" borderId="32" xfId="0" applyNumberFormat="1" applyFont="1" applyBorder="1" applyAlignment="1">
      <alignment horizontal="center" vertical="center"/>
    </xf>
    <xf numFmtId="176" fontId="1" fillId="0" borderId="0" xfId="0" applyNumberFormat="1" applyFont="1" applyBorder="1" applyAlignment="1">
      <alignment horizontal="center" vertical="center"/>
    </xf>
    <xf numFmtId="176" fontId="1" fillId="0" borderId="4" xfId="0" applyNumberFormat="1" applyFont="1" applyBorder="1" applyAlignment="1">
      <alignment horizontal="center" vertical="center"/>
    </xf>
    <xf numFmtId="176" fontId="1" fillId="0" borderId="5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horizontal="center" vertical="center" shrinkToFit="1"/>
    </xf>
    <xf numFmtId="0" fontId="0" fillId="0" borderId="5" xfId="0" applyFont="1" applyBorder="1" applyAlignment="1">
      <alignment horizontal="center" vertical="center"/>
    </xf>
    <xf numFmtId="0" fontId="5" fillId="0" borderId="5" xfId="0" applyFont="1" applyBorder="1" applyAlignment="1">
      <alignment horizontal="right" vertical="center"/>
    </xf>
    <xf numFmtId="3" fontId="1" fillId="0" borderId="11" xfId="0" applyNumberFormat="1" applyFont="1" applyBorder="1" applyAlignment="1">
      <alignment horizontal="right" vertical="center" shrinkToFit="1"/>
    </xf>
    <xf numFmtId="176" fontId="1" fillId="0" borderId="5" xfId="0" applyNumberFormat="1" applyFont="1" applyBorder="1" applyAlignment="1">
      <alignment vertical="center" shrinkToFit="1"/>
    </xf>
    <xf numFmtId="176" fontId="1" fillId="0" borderId="21" xfId="0" applyNumberFormat="1" applyFont="1" applyBorder="1" applyAlignment="1">
      <alignment vertical="center" shrinkToFit="1"/>
    </xf>
    <xf numFmtId="176" fontId="1" fillId="0" borderId="11" xfId="0" applyNumberFormat="1" applyFont="1" applyBorder="1" applyAlignment="1">
      <alignment horizontal="center" vertical="center"/>
    </xf>
    <xf numFmtId="176" fontId="1" fillId="0" borderId="6" xfId="0" applyNumberFormat="1" applyFont="1" applyBorder="1" applyAlignment="1">
      <alignment horizontal="center" vertical="center"/>
    </xf>
    <xf numFmtId="6" fontId="3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quotePrefix="1" applyFont="1" applyBorder="1" applyAlignment="1">
      <alignment horizontal="center" vertical="center" shrinkToFit="1"/>
    </xf>
    <xf numFmtId="0" fontId="0" fillId="0" borderId="1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1" xfId="0" quotePrefix="1" applyFont="1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38" fontId="10" fillId="0" borderId="20" xfId="1" quotePrefix="1" applyFont="1" applyBorder="1" applyAlignment="1">
      <alignment horizontal="right" vertical="center" shrinkToFit="1"/>
    </xf>
    <xf numFmtId="0" fontId="0" fillId="0" borderId="16" xfId="0" applyBorder="1" applyAlignment="1">
      <alignment vertical="center"/>
    </xf>
    <xf numFmtId="0" fontId="1" fillId="0" borderId="8" xfId="0" applyFont="1" applyBorder="1" applyAlignment="1">
      <alignment horizontal="center" vertical="center" shrinkToFit="1"/>
    </xf>
    <xf numFmtId="38" fontId="10" fillId="0" borderId="28" xfId="1" applyFont="1" applyBorder="1" applyAlignment="1">
      <alignment horizontal="right" vertical="center"/>
    </xf>
    <xf numFmtId="0" fontId="1" fillId="0" borderId="28" xfId="0" applyFont="1" applyBorder="1" applyAlignment="1">
      <alignment horizontal="right" vertical="center"/>
    </xf>
    <xf numFmtId="38" fontId="10" fillId="0" borderId="16" xfId="1" applyFont="1" applyBorder="1" applyAlignment="1">
      <alignment horizontal="right" vertical="center"/>
    </xf>
    <xf numFmtId="0" fontId="1" fillId="0" borderId="16" xfId="0" applyFont="1" applyBorder="1" applyAlignment="1">
      <alignment horizontal="right" vertical="center"/>
    </xf>
    <xf numFmtId="38" fontId="10" fillId="0" borderId="46" xfId="1" applyFont="1" applyBorder="1" applyAlignment="1">
      <alignment horizontal="right" vertical="center"/>
    </xf>
    <xf numFmtId="0" fontId="1" fillId="0" borderId="46" xfId="0" applyFont="1" applyBorder="1" applyAlignment="1">
      <alignment horizontal="right" vertical="center"/>
    </xf>
    <xf numFmtId="176" fontId="10" fillId="0" borderId="11" xfId="0" applyNumberFormat="1" applyFont="1" applyBorder="1" applyAlignment="1">
      <alignment horizontal="center" vertical="center"/>
    </xf>
    <xf numFmtId="176" fontId="10" fillId="0" borderId="6" xfId="0" applyNumberFormat="1" applyFont="1" applyBorder="1" applyAlignment="1">
      <alignment vertical="center"/>
    </xf>
    <xf numFmtId="176" fontId="10" fillId="0" borderId="4" xfId="0" applyNumberFormat="1" applyFont="1" applyBorder="1" applyAlignment="1">
      <alignment vertical="center"/>
    </xf>
    <xf numFmtId="176" fontId="10" fillId="0" borderId="5" xfId="0" applyNumberFormat="1" applyFont="1" applyBorder="1" applyAlignment="1">
      <alignment vertical="center"/>
    </xf>
    <xf numFmtId="0" fontId="1" fillId="0" borderId="8" xfId="0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5" fillId="0" borderId="5" xfId="0" applyFont="1" applyBorder="1" applyAlignment="1">
      <alignment horizontal="left" vertical="center" indent="1"/>
    </xf>
    <xf numFmtId="0" fontId="11" fillId="0" borderId="10" xfId="0" applyFont="1" applyBorder="1" applyAlignment="1">
      <alignment horizontal="center" vertical="center"/>
    </xf>
    <xf numFmtId="177" fontId="11" fillId="0" borderId="20" xfId="1" applyNumberFormat="1" applyFont="1" applyBorder="1" applyAlignment="1">
      <alignment horizontal="right" vertical="center"/>
    </xf>
    <xf numFmtId="177" fontId="11" fillId="0" borderId="16" xfId="0" applyNumberFormat="1" applyFont="1" applyBorder="1" applyAlignment="1">
      <alignment horizontal="right" vertical="center"/>
    </xf>
    <xf numFmtId="177" fontId="11" fillId="0" borderId="20" xfId="0" applyNumberFormat="1" applyFont="1" applyBorder="1" applyAlignment="1">
      <alignment horizontal="right" vertical="center"/>
    </xf>
    <xf numFmtId="176" fontId="11" fillId="0" borderId="5" xfId="0" applyNumberFormat="1" applyFont="1" applyBorder="1" applyAlignment="1">
      <alignment vertical="center" shrinkToFit="1"/>
    </xf>
    <xf numFmtId="176" fontId="11" fillId="0" borderId="21" xfId="0" applyNumberFormat="1" applyFont="1" applyBorder="1" applyAlignment="1">
      <alignment vertical="center" shrinkToFit="1"/>
    </xf>
    <xf numFmtId="38" fontId="11" fillId="0" borderId="28" xfId="1" applyFont="1" applyBorder="1" applyAlignment="1">
      <alignment horizontal="right" vertical="center"/>
    </xf>
    <xf numFmtId="0" fontId="11" fillId="0" borderId="28" xfId="0" applyFont="1" applyBorder="1" applyAlignment="1">
      <alignment horizontal="right" vertical="center"/>
    </xf>
    <xf numFmtId="38" fontId="11" fillId="0" borderId="29" xfId="1" applyFont="1" applyBorder="1" applyAlignment="1">
      <alignment horizontal="right" vertical="center"/>
    </xf>
    <xf numFmtId="0" fontId="11" fillId="0" borderId="29" xfId="0" applyFont="1" applyBorder="1" applyAlignment="1">
      <alignment horizontal="right" vertical="center"/>
    </xf>
    <xf numFmtId="38" fontId="11" fillId="0" borderId="16" xfId="1" applyFont="1" applyBorder="1" applyAlignment="1">
      <alignment horizontal="right" vertical="center"/>
    </xf>
    <xf numFmtId="0" fontId="11" fillId="0" borderId="16" xfId="0" applyFont="1" applyBorder="1" applyAlignment="1">
      <alignment horizontal="right" vertical="center"/>
    </xf>
    <xf numFmtId="38" fontId="11" fillId="0" borderId="52" xfId="1" applyFont="1" applyBorder="1" applyAlignment="1">
      <alignment horizontal="right" vertical="center"/>
    </xf>
    <xf numFmtId="0" fontId="11" fillId="0" borderId="52" xfId="0" applyFont="1" applyBorder="1" applyAlignment="1">
      <alignment horizontal="right" vertical="center"/>
    </xf>
    <xf numFmtId="38" fontId="11" fillId="0" borderId="5" xfId="1" applyFont="1" applyBorder="1" applyAlignment="1">
      <alignment horizontal="right" vertical="center"/>
    </xf>
    <xf numFmtId="0" fontId="11" fillId="0" borderId="5" xfId="0" applyFont="1" applyBorder="1" applyAlignment="1">
      <alignment horizontal="right" vertical="center"/>
    </xf>
    <xf numFmtId="38" fontId="11" fillId="0" borderId="1" xfId="1" applyFont="1" applyBorder="1" applyAlignment="1">
      <alignment horizontal="right" vertical="center"/>
    </xf>
    <xf numFmtId="0" fontId="11" fillId="0" borderId="1" xfId="0" applyFont="1" applyBorder="1" applyAlignment="1">
      <alignment horizontal="right" vertical="center"/>
    </xf>
  </cellXfs>
  <cellStyles count="3">
    <cellStyle name="桁区切り" xfId="1" builtinId="6"/>
    <cellStyle name="通貨" xfId="2" builtinId="7"/>
    <cellStyle name="標準" xfId="0" builtinId="0"/>
  </cellStyles>
  <dxfs count="1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tabSelected="1" zoomScaleNormal="100" workbookViewId="0">
      <selection activeCell="AI13" sqref="AI13"/>
    </sheetView>
  </sheetViews>
  <sheetFormatPr defaultRowHeight="13.5"/>
  <cols>
    <col min="1" max="6" width="2.75" style="10" customWidth="1"/>
    <col min="7" max="7" width="3.5" style="10" customWidth="1"/>
    <col min="8" max="8" width="2.125" style="10" customWidth="1"/>
    <col min="9" max="25" width="2.75" style="10" customWidth="1"/>
    <col min="26" max="26" width="2.625" style="10" customWidth="1"/>
    <col min="27" max="27" width="2.875" style="10" customWidth="1"/>
    <col min="28" max="28" width="2.75" style="10" customWidth="1"/>
    <col min="29" max="29" width="2.875" style="10" customWidth="1"/>
    <col min="30" max="30" width="2.625" style="10" customWidth="1"/>
    <col min="31" max="16384" width="9" style="10"/>
  </cols>
  <sheetData>
    <row r="1" spans="1:30" ht="17.25">
      <c r="A1" s="194" t="s">
        <v>51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</row>
    <row r="2" spans="1:30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>
      <c r="V3" s="145" t="s">
        <v>69</v>
      </c>
      <c r="W3" s="145"/>
      <c r="X3" s="145"/>
      <c r="Y3" s="145"/>
      <c r="Z3" s="145"/>
      <c r="AA3" s="145"/>
      <c r="AB3" s="145"/>
      <c r="AC3" s="145"/>
      <c r="AD3" s="145"/>
    </row>
    <row r="4" spans="1:30">
      <c r="A4" s="132" t="s">
        <v>18</v>
      </c>
      <c r="B4" s="132"/>
      <c r="C4" s="132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1"/>
    </row>
    <row r="5" spans="1:30" ht="20.100000000000001" customHeight="1">
      <c r="A5" s="146" t="s">
        <v>47</v>
      </c>
      <c r="B5" s="146"/>
      <c r="C5" s="146"/>
      <c r="D5" s="147"/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1"/>
      <c r="Q5" s="186" t="s">
        <v>53</v>
      </c>
      <c r="R5" s="186"/>
      <c r="S5" s="186"/>
      <c r="T5" s="187"/>
      <c r="U5" s="103"/>
      <c r="V5" s="188"/>
      <c r="W5" s="188"/>
      <c r="X5" s="12" t="s">
        <v>0</v>
      </c>
      <c r="Y5" s="188"/>
      <c r="Z5" s="188"/>
      <c r="AA5" s="12" t="s">
        <v>1</v>
      </c>
      <c r="AB5" s="188"/>
      <c r="AC5" s="188"/>
      <c r="AD5" s="12" t="s">
        <v>2</v>
      </c>
    </row>
    <row r="6" spans="1:30" ht="20.100000000000001" customHeight="1">
      <c r="A6" s="148" t="s">
        <v>46</v>
      </c>
      <c r="B6" s="148"/>
      <c r="C6" s="148"/>
      <c r="D6" s="149"/>
      <c r="E6" s="149"/>
      <c r="F6" s="149"/>
      <c r="G6" s="149"/>
      <c r="H6" s="149"/>
      <c r="I6" s="149"/>
      <c r="J6" s="149"/>
      <c r="K6" s="149"/>
      <c r="L6" s="149"/>
      <c r="M6" s="149"/>
      <c r="N6" s="149"/>
      <c r="O6" s="149"/>
      <c r="P6" s="13"/>
      <c r="Q6" s="14"/>
      <c r="R6" s="14"/>
      <c r="S6" s="14"/>
      <c r="T6" s="106"/>
      <c r="U6" s="106"/>
      <c r="V6" s="15" t="s">
        <v>54</v>
      </c>
      <c r="W6" s="16"/>
      <c r="X6" s="2" t="s">
        <v>55</v>
      </c>
      <c r="Y6" s="17" t="s">
        <v>56</v>
      </c>
      <c r="Z6" s="106"/>
      <c r="AA6" s="106"/>
      <c r="AB6" s="15" t="s">
        <v>54</v>
      </c>
      <c r="AC6" s="16"/>
      <c r="AD6" s="2" t="s">
        <v>55</v>
      </c>
    </row>
    <row r="8" spans="1:30" ht="15" customHeight="1" thickBot="1">
      <c r="A8" s="133" t="s">
        <v>45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</row>
    <row r="9" spans="1:30" ht="24.95" customHeight="1" thickBot="1">
      <c r="A9" s="214" t="s">
        <v>59</v>
      </c>
      <c r="B9" s="96"/>
      <c r="C9" s="96"/>
      <c r="D9" s="96"/>
      <c r="E9" s="215"/>
      <c r="F9" s="156" t="s">
        <v>60</v>
      </c>
      <c r="G9" s="96"/>
      <c r="H9" s="96"/>
      <c r="I9" s="96"/>
      <c r="J9" s="158" t="s">
        <v>35</v>
      </c>
      <c r="K9" s="96"/>
      <c r="L9" s="96"/>
      <c r="M9" s="157"/>
      <c r="N9" s="156" t="s">
        <v>61</v>
      </c>
      <c r="O9" s="96"/>
      <c r="P9" s="96"/>
      <c r="Q9" s="157"/>
      <c r="R9" s="158" t="s">
        <v>52</v>
      </c>
      <c r="S9" s="96"/>
      <c r="T9" s="96"/>
      <c r="U9" s="157"/>
      <c r="V9" s="156" t="s">
        <v>62</v>
      </c>
      <c r="W9" s="96"/>
      <c r="X9" s="96"/>
      <c r="Y9" s="96"/>
      <c r="Z9" s="159" t="s">
        <v>63</v>
      </c>
      <c r="AA9" s="160"/>
      <c r="AB9" s="160"/>
      <c r="AC9" s="160"/>
      <c r="AD9" s="161"/>
    </row>
    <row r="10" spans="1:30" ht="12" customHeight="1" thickBot="1">
      <c r="A10" s="154"/>
      <c r="B10" s="108" t="s">
        <v>4</v>
      </c>
      <c r="C10" s="112"/>
      <c r="D10" s="112"/>
      <c r="E10" s="155"/>
      <c r="F10" s="180">
        <v>3300</v>
      </c>
      <c r="G10" s="164"/>
      <c r="H10" s="20" t="s">
        <v>57</v>
      </c>
      <c r="I10" s="8"/>
      <c r="J10" s="181">
        <v>16500</v>
      </c>
      <c r="K10" s="182"/>
      <c r="L10" s="182"/>
      <c r="M10" s="182"/>
      <c r="N10" s="163">
        <v>3300</v>
      </c>
      <c r="O10" s="164"/>
      <c r="P10" s="20" t="s">
        <v>57</v>
      </c>
      <c r="Q10" s="7"/>
      <c r="R10" s="165"/>
      <c r="S10" s="166"/>
      <c r="T10" s="166"/>
      <c r="U10" s="166"/>
      <c r="V10" s="166"/>
      <c r="W10" s="166"/>
      <c r="X10" s="166"/>
      <c r="Y10" s="166"/>
      <c r="Z10" s="169" t="str">
        <f>IF(A10="○",SUM(G11,J10,O11),"")</f>
        <v/>
      </c>
      <c r="AA10" s="170"/>
      <c r="AB10" s="170"/>
      <c r="AC10" s="170"/>
      <c r="AD10" s="172" t="s">
        <v>17</v>
      </c>
    </row>
    <row r="11" spans="1:30" ht="12" customHeight="1" thickBot="1">
      <c r="A11" s="151"/>
      <c r="B11" s="114"/>
      <c r="C11" s="103"/>
      <c r="D11" s="103"/>
      <c r="E11" s="153"/>
      <c r="F11" s="21" t="s">
        <v>20</v>
      </c>
      <c r="G11" s="129">
        <f>F10*I10</f>
        <v>0</v>
      </c>
      <c r="H11" s="129"/>
      <c r="I11" s="162"/>
      <c r="J11" s="183"/>
      <c r="K11" s="184"/>
      <c r="L11" s="184"/>
      <c r="M11" s="184"/>
      <c r="N11" s="22" t="s">
        <v>20</v>
      </c>
      <c r="O11" s="129">
        <f>N10*Q10</f>
        <v>0</v>
      </c>
      <c r="P11" s="129"/>
      <c r="Q11" s="162"/>
      <c r="R11" s="167"/>
      <c r="S11" s="168"/>
      <c r="T11" s="168"/>
      <c r="U11" s="168"/>
      <c r="V11" s="168"/>
      <c r="W11" s="168"/>
      <c r="X11" s="168"/>
      <c r="Y11" s="168"/>
      <c r="Z11" s="171"/>
      <c r="AA11" s="170"/>
      <c r="AB11" s="170"/>
      <c r="AC11" s="170"/>
      <c r="AD11" s="173"/>
    </row>
    <row r="12" spans="1:30" ht="12" customHeight="1" thickBot="1">
      <c r="A12" s="150"/>
      <c r="B12" s="121" t="s">
        <v>5</v>
      </c>
      <c r="C12" s="122"/>
      <c r="D12" s="122"/>
      <c r="E12" s="152"/>
      <c r="F12" s="174"/>
      <c r="G12" s="175"/>
      <c r="H12" s="175"/>
      <c r="I12" s="175"/>
      <c r="J12" s="175"/>
      <c r="K12" s="175"/>
      <c r="L12" s="175"/>
      <c r="M12" s="176"/>
      <c r="N12" s="189">
        <v>3300</v>
      </c>
      <c r="O12" s="179"/>
      <c r="P12" s="25" t="s">
        <v>57</v>
      </c>
      <c r="Q12" s="4"/>
      <c r="R12" s="192">
        <v>22000</v>
      </c>
      <c r="S12" s="193"/>
      <c r="T12" s="193"/>
      <c r="U12" s="193"/>
      <c r="V12" s="189">
        <v>3300</v>
      </c>
      <c r="W12" s="179"/>
      <c r="X12" s="25" t="s">
        <v>57</v>
      </c>
      <c r="Y12" s="9"/>
      <c r="Z12" s="169" t="str">
        <f>IF(A12="○",SUM(O13,R12,W13),"")</f>
        <v/>
      </c>
      <c r="AA12" s="170"/>
      <c r="AB12" s="170"/>
      <c r="AC12" s="170"/>
      <c r="AD12" s="172" t="s">
        <v>17</v>
      </c>
    </row>
    <row r="13" spans="1:30" ht="12" customHeight="1" thickBot="1">
      <c r="A13" s="151"/>
      <c r="B13" s="114"/>
      <c r="C13" s="103"/>
      <c r="D13" s="103"/>
      <c r="E13" s="153"/>
      <c r="F13" s="177"/>
      <c r="G13" s="175"/>
      <c r="H13" s="175"/>
      <c r="I13" s="175"/>
      <c r="J13" s="175"/>
      <c r="K13" s="175"/>
      <c r="L13" s="175"/>
      <c r="M13" s="176"/>
      <c r="N13" s="22" t="s">
        <v>20</v>
      </c>
      <c r="O13" s="190">
        <f>N12*Q12</f>
        <v>0</v>
      </c>
      <c r="P13" s="190"/>
      <c r="Q13" s="191"/>
      <c r="R13" s="183"/>
      <c r="S13" s="184"/>
      <c r="T13" s="184"/>
      <c r="U13" s="184"/>
      <c r="V13" s="22" t="s">
        <v>20</v>
      </c>
      <c r="W13" s="129">
        <f>V12*Y12</f>
        <v>0</v>
      </c>
      <c r="X13" s="129"/>
      <c r="Y13" s="129"/>
      <c r="Z13" s="171"/>
      <c r="AA13" s="170"/>
      <c r="AB13" s="170"/>
      <c r="AC13" s="170"/>
      <c r="AD13" s="173"/>
    </row>
    <row r="14" spans="1:30" ht="12" customHeight="1" thickBot="1">
      <c r="A14" s="150"/>
      <c r="B14" s="121" t="s">
        <v>3</v>
      </c>
      <c r="C14" s="122"/>
      <c r="D14" s="122"/>
      <c r="E14" s="152"/>
      <c r="F14" s="178">
        <v>3300</v>
      </c>
      <c r="G14" s="179"/>
      <c r="H14" s="25" t="s">
        <v>57</v>
      </c>
      <c r="I14" s="8"/>
      <c r="J14" s="210">
        <v>38500</v>
      </c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189">
        <v>3300</v>
      </c>
      <c r="W14" s="179"/>
      <c r="X14" s="25" t="s">
        <v>57</v>
      </c>
      <c r="Y14" s="9"/>
      <c r="Z14" s="169" t="str">
        <f>IF(A14="○",SUM(G15,J14,W15),"")</f>
        <v/>
      </c>
      <c r="AA14" s="170"/>
      <c r="AB14" s="170"/>
      <c r="AC14" s="170"/>
      <c r="AD14" s="172" t="s">
        <v>17</v>
      </c>
    </row>
    <row r="15" spans="1:30" ht="12" customHeight="1" thickBot="1">
      <c r="A15" s="151"/>
      <c r="B15" s="114"/>
      <c r="C15" s="103"/>
      <c r="D15" s="103"/>
      <c r="E15" s="153"/>
      <c r="F15" s="21" t="s">
        <v>20</v>
      </c>
      <c r="G15" s="129">
        <f>F14*I14</f>
        <v>0</v>
      </c>
      <c r="H15" s="129"/>
      <c r="I15" s="162"/>
      <c r="J15" s="212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2" t="s">
        <v>20</v>
      </c>
      <c r="W15" s="129">
        <f>V14*Y14</f>
        <v>0</v>
      </c>
      <c r="X15" s="129"/>
      <c r="Y15" s="129"/>
      <c r="Z15" s="171"/>
      <c r="AA15" s="170"/>
      <c r="AB15" s="170"/>
      <c r="AC15" s="170"/>
      <c r="AD15" s="173"/>
    </row>
    <row r="16" spans="1:30" ht="5.0999999999999996" customHeight="1">
      <c r="A16" s="26"/>
      <c r="B16" s="19"/>
      <c r="C16" s="19"/>
      <c r="D16" s="19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27"/>
      <c r="S16" s="28"/>
      <c r="T16" s="28"/>
      <c r="U16" s="28"/>
      <c r="V16" s="19"/>
      <c r="W16" s="19"/>
      <c r="X16" s="19"/>
      <c r="Y16" s="19"/>
      <c r="Z16" s="28"/>
      <c r="AA16" s="28"/>
      <c r="AB16" s="28"/>
      <c r="AC16" s="28"/>
      <c r="AD16" s="28"/>
    </row>
    <row r="17" spans="1:30">
      <c r="A17" s="132" t="s">
        <v>68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</row>
    <row r="19" spans="1:30">
      <c r="A19" s="133" t="s">
        <v>50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</row>
    <row r="20" spans="1:30" ht="5.0999999999999996" customHeight="1" thickBot="1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</row>
    <row r="21" spans="1:30" ht="15" customHeight="1">
      <c r="A21" s="121" t="s">
        <v>48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 t="s">
        <v>6</v>
      </c>
      <c r="O21" s="122"/>
      <c r="P21" s="122"/>
      <c r="Q21" s="122" t="s">
        <v>7</v>
      </c>
      <c r="R21" s="122"/>
      <c r="S21" s="135"/>
      <c r="T21" s="121"/>
      <c r="U21" s="121" t="s">
        <v>43</v>
      </c>
      <c r="V21" s="122"/>
      <c r="W21" s="122"/>
      <c r="X21" s="122"/>
      <c r="Y21" s="122"/>
      <c r="Z21" s="123" t="s">
        <v>65</v>
      </c>
      <c r="AA21" s="124"/>
      <c r="AB21" s="124"/>
      <c r="AC21" s="124"/>
      <c r="AD21" s="125"/>
    </row>
    <row r="22" spans="1:30" ht="15" customHeight="1" thickBot="1">
      <c r="A22" s="114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15"/>
      <c r="T22" s="114"/>
      <c r="U22" s="114" t="s">
        <v>44</v>
      </c>
      <c r="V22" s="103"/>
      <c r="W22" s="103"/>
      <c r="X22" s="103"/>
      <c r="Y22" s="103"/>
      <c r="Z22" s="126"/>
      <c r="AA22" s="127"/>
      <c r="AB22" s="127"/>
      <c r="AC22" s="127"/>
      <c r="AD22" s="128"/>
    </row>
    <row r="23" spans="1:30" ht="24" customHeight="1">
      <c r="A23" s="101" t="s">
        <v>37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96" t="s">
        <v>8</v>
      </c>
      <c r="O23" s="96"/>
      <c r="P23" s="96"/>
      <c r="Q23" s="104">
        <v>660</v>
      </c>
      <c r="R23" s="104"/>
      <c r="S23" s="29" t="s">
        <v>17</v>
      </c>
      <c r="T23" s="30" t="s">
        <v>19</v>
      </c>
      <c r="U23" s="18" t="s">
        <v>40</v>
      </c>
      <c r="V23" s="49"/>
      <c r="W23" s="49" t="s">
        <v>41</v>
      </c>
      <c r="X23" s="49"/>
      <c r="Y23" s="17" t="s">
        <v>42</v>
      </c>
      <c r="Z23" s="31" t="s">
        <v>20</v>
      </c>
      <c r="AA23" s="204" t="str">
        <f t="shared" ref="AA23:AA39" si="0">IF(Q23*(V23+X23)=0,"",Q23*(V23+X23))</f>
        <v/>
      </c>
      <c r="AB23" s="205"/>
      <c r="AC23" s="205"/>
      <c r="AD23" s="44" t="s">
        <v>58</v>
      </c>
    </row>
    <row r="24" spans="1:30" ht="24" customHeight="1" thickBot="1">
      <c r="A24" s="101" t="s">
        <v>38</v>
      </c>
      <c r="B24" s="102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22" t="s">
        <v>8</v>
      </c>
      <c r="O24" s="122"/>
      <c r="P24" s="122"/>
      <c r="Q24" s="141">
        <v>430</v>
      </c>
      <c r="R24" s="141"/>
      <c r="S24" s="32" t="s">
        <v>17</v>
      </c>
      <c r="T24" s="23" t="s">
        <v>19</v>
      </c>
      <c r="U24" s="24" t="s">
        <v>40</v>
      </c>
      <c r="V24" s="50"/>
      <c r="W24" s="50" t="s">
        <v>41</v>
      </c>
      <c r="X24" s="50"/>
      <c r="Y24" s="6" t="s">
        <v>42</v>
      </c>
      <c r="Z24" s="33" t="s">
        <v>20</v>
      </c>
      <c r="AA24" s="94" t="str">
        <f t="shared" si="0"/>
        <v/>
      </c>
      <c r="AB24" s="95"/>
      <c r="AC24" s="95"/>
      <c r="AD24" s="45" t="s">
        <v>58</v>
      </c>
    </row>
    <row r="25" spans="1:30" ht="24" customHeight="1" thickBot="1">
      <c r="A25" s="121" t="s">
        <v>9</v>
      </c>
      <c r="B25" s="122"/>
      <c r="C25" s="136" t="s">
        <v>21</v>
      </c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8" t="s">
        <v>12</v>
      </c>
      <c r="O25" s="138"/>
      <c r="P25" s="138"/>
      <c r="Q25" s="139">
        <v>1750</v>
      </c>
      <c r="R25" s="139"/>
      <c r="S25" s="35" t="s">
        <v>17</v>
      </c>
      <c r="T25" s="36" t="s">
        <v>19</v>
      </c>
      <c r="U25" s="37" t="s">
        <v>40</v>
      </c>
      <c r="V25" s="48"/>
      <c r="W25" s="48" t="s">
        <v>41</v>
      </c>
      <c r="X25" s="48"/>
      <c r="Y25" s="34" t="s">
        <v>42</v>
      </c>
      <c r="Z25" s="38" t="s">
        <v>20</v>
      </c>
      <c r="AA25" s="206" t="str">
        <f t="shared" si="0"/>
        <v/>
      </c>
      <c r="AB25" s="207"/>
      <c r="AC25" s="207"/>
      <c r="AD25" s="44" t="s">
        <v>58</v>
      </c>
    </row>
    <row r="26" spans="1:30" ht="24" customHeight="1" thickBot="1">
      <c r="A26" s="108" t="s">
        <v>10</v>
      </c>
      <c r="B26" s="109"/>
      <c r="C26" s="110" t="s">
        <v>39</v>
      </c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2" t="s">
        <v>8</v>
      </c>
      <c r="O26" s="112"/>
      <c r="P26" s="112"/>
      <c r="Q26" s="113">
        <v>220</v>
      </c>
      <c r="R26" s="113"/>
      <c r="S26" s="58" t="s">
        <v>17</v>
      </c>
      <c r="T26" s="55" t="s">
        <v>19</v>
      </c>
      <c r="U26" s="56" t="s">
        <v>40</v>
      </c>
      <c r="V26" s="59"/>
      <c r="W26" s="59" t="s">
        <v>41</v>
      </c>
      <c r="X26" s="59"/>
      <c r="Y26" s="57" t="s">
        <v>42</v>
      </c>
      <c r="Z26" s="41" t="s">
        <v>20</v>
      </c>
      <c r="AA26" s="208" t="str">
        <f t="shared" si="0"/>
        <v/>
      </c>
      <c r="AB26" s="209"/>
      <c r="AC26" s="209"/>
      <c r="AD26" s="65" t="s">
        <v>58</v>
      </c>
    </row>
    <row r="27" spans="1:30" ht="24" customHeight="1" thickBot="1">
      <c r="A27" s="142" t="s">
        <v>11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4" t="s">
        <v>12</v>
      </c>
      <c r="O27" s="144"/>
      <c r="P27" s="144"/>
      <c r="Q27" s="107">
        <v>2790</v>
      </c>
      <c r="R27" s="107"/>
      <c r="S27" s="60" t="s">
        <v>17</v>
      </c>
      <c r="T27" s="61" t="s">
        <v>19</v>
      </c>
      <c r="U27" s="62" t="s">
        <v>40</v>
      </c>
      <c r="V27" s="63"/>
      <c r="W27" s="63" t="s">
        <v>41</v>
      </c>
      <c r="X27" s="63"/>
      <c r="Y27" s="64" t="s">
        <v>42</v>
      </c>
      <c r="Z27" s="67" t="s">
        <v>20</v>
      </c>
      <c r="AA27" s="119" t="str">
        <f t="shared" si="0"/>
        <v/>
      </c>
      <c r="AB27" s="120"/>
      <c r="AC27" s="120"/>
      <c r="AD27" s="68" t="s">
        <v>58</v>
      </c>
    </row>
    <row r="28" spans="1:30" ht="24" customHeight="1">
      <c r="A28" s="108" t="s">
        <v>22</v>
      </c>
      <c r="B28" s="109"/>
      <c r="C28" s="116" t="s">
        <v>13</v>
      </c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03" t="s">
        <v>14</v>
      </c>
      <c r="O28" s="103"/>
      <c r="P28" s="103"/>
      <c r="Q28" s="118">
        <v>530</v>
      </c>
      <c r="R28" s="118"/>
      <c r="S28" s="39" t="s">
        <v>17</v>
      </c>
      <c r="T28" s="54" t="s">
        <v>19</v>
      </c>
      <c r="U28" s="53" t="s">
        <v>40</v>
      </c>
      <c r="V28" s="51"/>
      <c r="W28" s="51" t="s">
        <v>41</v>
      </c>
      <c r="X28" s="51"/>
      <c r="Y28" s="52" t="s">
        <v>42</v>
      </c>
      <c r="Z28" s="31" t="s">
        <v>20</v>
      </c>
      <c r="AA28" s="130" t="str">
        <f t="shared" si="0"/>
        <v/>
      </c>
      <c r="AB28" s="131"/>
      <c r="AC28" s="131"/>
      <c r="AD28" s="66" t="s">
        <v>58</v>
      </c>
    </row>
    <row r="29" spans="1:30" ht="24" customHeight="1">
      <c r="A29" s="114" t="s">
        <v>23</v>
      </c>
      <c r="B29" s="115"/>
      <c r="C29" s="101" t="s">
        <v>24</v>
      </c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96" t="s">
        <v>14</v>
      </c>
      <c r="O29" s="96"/>
      <c r="P29" s="96"/>
      <c r="Q29" s="104">
        <v>1110</v>
      </c>
      <c r="R29" s="104"/>
      <c r="S29" s="29" t="s">
        <v>17</v>
      </c>
      <c r="T29" s="30" t="s">
        <v>19</v>
      </c>
      <c r="U29" s="18" t="s">
        <v>40</v>
      </c>
      <c r="V29" s="49"/>
      <c r="W29" s="49" t="s">
        <v>41</v>
      </c>
      <c r="X29" s="49"/>
      <c r="Y29" s="17" t="s">
        <v>42</v>
      </c>
      <c r="Z29" s="40" t="s">
        <v>20</v>
      </c>
      <c r="AA29" s="105" t="str">
        <f t="shared" si="0"/>
        <v/>
      </c>
      <c r="AB29" s="106"/>
      <c r="AC29" s="106"/>
      <c r="AD29" s="46" t="s">
        <v>58</v>
      </c>
    </row>
    <row r="30" spans="1:30" ht="24" customHeight="1">
      <c r="A30" s="101" t="s">
        <v>25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96" t="s">
        <v>8</v>
      </c>
      <c r="O30" s="96"/>
      <c r="P30" s="96"/>
      <c r="Q30" s="104">
        <v>220</v>
      </c>
      <c r="R30" s="104"/>
      <c r="S30" s="29" t="s">
        <v>17</v>
      </c>
      <c r="T30" s="30" t="s">
        <v>19</v>
      </c>
      <c r="U30" s="18" t="s">
        <v>40</v>
      </c>
      <c r="V30" s="49"/>
      <c r="W30" s="49" t="s">
        <v>41</v>
      </c>
      <c r="X30" s="49"/>
      <c r="Y30" s="17" t="s">
        <v>42</v>
      </c>
      <c r="Z30" s="40" t="s">
        <v>20</v>
      </c>
      <c r="AA30" s="105" t="str">
        <f t="shared" si="0"/>
        <v/>
      </c>
      <c r="AB30" s="106"/>
      <c r="AC30" s="106"/>
      <c r="AD30" s="46" t="s">
        <v>58</v>
      </c>
    </row>
    <row r="31" spans="1:30" ht="24" customHeight="1">
      <c r="A31" s="101" t="s">
        <v>26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96" t="s">
        <v>8</v>
      </c>
      <c r="O31" s="96"/>
      <c r="P31" s="96"/>
      <c r="Q31" s="104">
        <v>220</v>
      </c>
      <c r="R31" s="104"/>
      <c r="S31" s="29" t="s">
        <v>17</v>
      </c>
      <c r="T31" s="30" t="s">
        <v>19</v>
      </c>
      <c r="U31" s="18" t="s">
        <v>40</v>
      </c>
      <c r="V31" s="49"/>
      <c r="W31" s="49" t="s">
        <v>41</v>
      </c>
      <c r="X31" s="49"/>
      <c r="Y31" s="17" t="s">
        <v>42</v>
      </c>
      <c r="Z31" s="40" t="s">
        <v>20</v>
      </c>
      <c r="AA31" s="105" t="str">
        <f t="shared" si="0"/>
        <v/>
      </c>
      <c r="AB31" s="106"/>
      <c r="AC31" s="106"/>
      <c r="AD31" s="46" t="s">
        <v>58</v>
      </c>
    </row>
    <row r="32" spans="1:30" ht="24" customHeight="1">
      <c r="A32" s="101" t="s">
        <v>27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96" t="s">
        <v>8</v>
      </c>
      <c r="O32" s="96"/>
      <c r="P32" s="96"/>
      <c r="Q32" s="104">
        <v>220</v>
      </c>
      <c r="R32" s="104"/>
      <c r="S32" s="29" t="s">
        <v>17</v>
      </c>
      <c r="T32" s="30" t="s">
        <v>19</v>
      </c>
      <c r="U32" s="18" t="s">
        <v>40</v>
      </c>
      <c r="V32" s="49"/>
      <c r="W32" s="49" t="s">
        <v>41</v>
      </c>
      <c r="X32" s="49"/>
      <c r="Y32" s="17" t="s">
        <v>42</v>
      </c>
      <c r="Z32" s="40" t="s">
        <v>20</v>
      </c>
      <c r="AA32" s="105" t="str">
        <f t="shared" si="0"/>
        <v/>
      </c>
      <c r="AB32" s="106"/>
      <c r="AC32" s="106"/>
      <c r="AD32" s="46" t="s">
        <v>58</v>
      </c>
    </row>
    <row r="33" spans="1:30" ht="24" customHeight="1">
      <c r="A33" s="101" t="s">
        <v>28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96" t="s">
        <v>8</v>
      </c>
      <c r="O33" s="96"/>
      <c r="P33" s="96"/>
      <c r="Q33" s="104">
        <v>2350</v>
      </c>
      <c r="R33" s="104"/>
      <c r="S33" s="29" t="s">
        <v>17</v>
      </c>
      <c r="T33" s="30" t="s">
        <v>19</v>
      </c>
      <c r="U33" s="18" t="s">
        <v>40</v>
      </c>
      <c r="V33" s="49"/>
      <c r="W33" s="49" t="s">
        <v>41</v>
      </c>
      <c r="X33" s="49"/>
      <c r="Y33" s="17" t="s">
        <v>42</v>
      </c>
      <c r="Z33" s="40" t="s">
        <v>20</v>
      </c>
      <c r="AA33" s="105" t="str">
        <f t="shared" si="0"/>
        <v/>
      </c>
      <c r="AB33" s="106"/>
      <c r="AC33" s="106"/>
      <c r="AD33" s="46" t="s">
        <v>58</v>
      </c>
    </row>
    <row r="34" spans="1:30" ht="24" customHeight="1">
      <c r="A34" s="101" t="s">
        <v>29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96" t="s">
        <v>8</v>
      </c>
      <c r="O34" s="96"/>
      <c r="P34" s="96"/>
      <c r="Q34" s="104">
        <v>430</v>
      </c>
      <c r="R34" s="104"/>
      <c r="S34" s="29" t="s">
        <v>17</v>
      </c>
      <c r="T34" s="30" t="s">
        <v>19</v>
      </c>
      <c r="U34" s="18" t="s">
        <v>40</v>
      </c>
      <c r="V34" s="49"/>
      <c r="W34" s="49" t="s">
        <v>41</v>
      </c>
      <c r="X34" s="49"/>
      <c r="Y34" s="17" t="s">
        <v>42</v>
      </c>
      <c r="Z34" s="40" t="s">
        <v>20</v>
      </c>
      <c r="AA34" s="105" t="str">
        <f t="shared" si="0"/>
        <v/>
      </c>
      <c r="AB34" s="106"/>
      <c r="AC34" s="106"/>
      <c r="AD34" s="46" t="s">
        <v>58</v>
      </c>
    </row>
    <row r="35" spans="1:30" ht="24" customHeight="1">
      <c r="A35" s="101" t="s">
        <v>30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96" t="s">
        <v>8</v>
      </c>
      <c r="O35" s="96"/>
      <c r="P35" s="96"/>
      <c r="Q35" s="104">
        <v>220</v>
      </c>
      <c r="R35" s="104"/>
      <c r="S35" s="29" t="s">
        <v>17</v>
      </c>
      <c r="T35" s="30" t="s">
        <v>19</v>
      </c>
      <c r="U35" s="18" t="s">
        <v>40</v>
      </c>
      <c r="V35" s="49"/>
      <c r="W35" s="49" t="s">
        <v>41</v>
      </c>
      <c r="X35" s="49"/>
      <c r="Y35" s="17" t="s">
        <v>42</v>
      </c>
      <c r="Z35" s="40" t="s">
        <v>20</v>
      </c>
      <c r="AA35" s="105" t="str">
        <f t="shared" si="0"/>
        <v/>
      </c>
      <c r="AB35" s="106"/>
      <c r="AC35" s="106"/>
      <c r="AD35" s="46" t="s">
        <v>58</v>
      </c>
    </row>
    <row r="36" spans="1:30" ht="24" customHeight="1">
      <c r="A36" s="101" t="s">
        <v>31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96" t="s">
        <v>8</v>
      </c>
      <c r="O36" s="96"/>
      <c r="P36" s="96"/>
      <c r="Q36" s="104">
        <v>430</v>
      </c>
      <c r="R36" s="104"/>
      <c r="S36" s="29" t="s">
        <v>17</v>
      </c>
      <c r="T36" s="30" t="s">
        <v>19</v>
      </c>
      <c r="U36" s="18" t="s">
        <v>40</v>
      </c>
      <c r="V36" s="49"/>
      <c r="W36" s="49" t="s">
        <v>41</v>
      </c>
      <c r="X36" s="49"/>
      <c r="Y36" s="17" t="s">
        <v>42</v>
      </c>
      <c r="Z36" s="40" t="s">
        <v>20</v>
      </c>
      <c r="AA36" s="105" t="str">
        <f t="shared" si="0"/>
        <v/>
      </c>
      <c r="AB36" s="106"/>
      <c r="AC36" s="106"/>
      <c r="AD36" s="46" t="s">
        <v>58</v>
      </c>
    </row>
    <row r="37" spans="1:30" ht="24" customHeight="1">
      <c r="A37" s="101" t="s">
        <v>15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96" t="s">
        <v>8</v>
      </c>
      <c r="O37" s="96"/>
      <c r="P37" s="96"/>
      <c r="Q37" s="104">
        <v>1330</v>
      </c>
      <c r="R37" s="104"/>
      <c r="S37" s="29" t="s">
        <v>17</v>
      </c>
      <c r="T37" s="30" t="s">
        <v>19</v>
      </c>
      <c r="U37" s="18" t="s">
        <v>40</v>
      </c>
      <c r="V37" s="49"/>
      <c r="W37" s="49" t="s">
        <v>41</v>
      </c>
      <c r="X37" s="49"/>
      <c r="Y37" s="17" t="s">
        <v>42</v>
      </c>
      <c r="Z37" s="40" t="s">
        <v>20</v>
      </c>
      <c r="AA37" s="105" t="str">
        <f t="shared" si="0"/>
        <v/>
      </c>
      <c r="AB37" s="106"/>
      <c r="AC37" s="106"/>
      <c r="AD37" s="46" t="s">
        <v>58</v>
      </c>
    </row>
    <row r="38" spans="1:30" ht="24" customHeight="1">
      <c r="A38" s="101" t="s">
        <v>32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96" t="s">
        <v>8</v>
      </c>
      <c r="O38" s="96"/>
      <c r="P38" s="96"/>
      <c r="Q38" s="104">
        <v>1070</v>
      </c>
      <c r="R38" s="104"/>
      <c r="S38" s="29" t="s">
        <v>17</v>
      </c>
      <c r="T38" s="30" t="s">
        <v>19</v>
      </c>
      <c r="U38" s="18" t="s">
        <v>40</v>
      </c>
      <c r="V38" s="49"/>
      <c r="W38" s="49" t="s">
        <v>41</v>
      </c>
      <c r="X38" s="49"/>
      <c r="Y38" s="17" t="s">
        <v>42</v>
      </c>
      <c r="Z38" s="40" t="s">
        <v>20</v>
      </c>
      <c r="AA38" s="105" t="str">
        <f t="shared" si="0"/>
        <v/>
      </c>
      <c r="AB38" s="106"/>
      <c r="AC38" s="106"/>
      <c r="AD38" s="46" t="s">
        <v>58</v>
      </c>
    </row>
    <row r="39" spans="1:30" ht="24" customHeight="1" thickBot="1">
      <c r="A39" s="101" t="s">
        <v>16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3" t="s">
        <v>33</v>
      </c>
      <c r="O39" s="103"/>
      <c r="P39" s="103"/>
      <c r="Q39" s="104">
        <v>220</v>
      </c>
      <c r="R39" s="104"/>
      <c r="S39" s="29" t="s">
        <v>17</v>
      </c>
      <c r="T39" s="5" t="s">
        <v>19</v>
      </c>
      <c r="U39" s="18" t="s">
        <v>40</v>
      </c>
      <c r="V39" s="49"/>
      <c r="W39" s="49" t="s">
        <v>41</v>
      </c>
      <c r="X39" s="49"/>
      <c r="Y39" s="17" t="s">
        <v>42</v>
      </c>
      <c r="Z39" s="41" t="s">
        <v>20</v>
      </c>
      <c r="AA39" s="94" t="str">
        <f t="shared" si="0"/>
        <v/>
      </c>
      <c r="AB39" s="95"/>
      <c r="AC39" s="95"/>
      <c r="AD39" s="45" t="s">
        <v>58</v>
      </c>
    </row>
    <row r="40" spans="1:30" ht="24" customHeight="1" thickBot="1">
      <c r="P40" s="42"/>
      <c r="Q40" s="32"/>
      <c r="R40" s="96" t="s">
        <v>49</v>
      </c>
      <c r="S40" s="96"/>
      <c r="T40" s="96"/>
      <c r="U40" s="96"/>
      <c r="V40" s="96"/>
      <c r="W40" s="96"/>
      <c r="X40" s="96"/>
      <c r="Y40" s="96"/>
      <c r="Z40" s="97" t="str">
        <f>IF(SUM(AA23:AD39)=0,"",SUM(AA23:AD39))</f>
        <v/>
      </c>
      <c r="AA40" s="98"/>
      <c r="AB40" s="98"/>
      <c r="AC40" s="98"/>
      <c r="AD40" s="47" t="s">
        <v>58</v>
      </c>
    </row>
    <row r="41" spans="1:30" ht="20.100000000000001" customHeight="1">
      <c r="A41" s="99" t="s">
        <v>66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</row>
    <row r="42" spans="1:30" ht="20.100000000000001" customHeight="1" thickBot="1">
      <c r="A42" s="99" t="s">
        <v>67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</row>
    <row r="43" spans="1:30" ht="24" customHeight="1" thickBot="1">
      <c r="A43" s="203" t="s">
        <v>34</v>
      </c>
      <c r="B43" s="200"/>
      <c r="C43" s="200"/>
      <c r="D43" s="200"/>
      <c r="E43" s="200"/>
      <c r="F43" s="97" t="str">
        <f>IF(SUM(Z10:AC15)=0,"",SUM(Z10:AC15))</f>
        <v/>
      </c>
      <c r="G43" s="202"/>
      <c r="H43" s="202"/>
      <c r="I43" s="202"/>
      <c r="J43" s="43" t="s">
        <v>17</v>
      </c>
      <c r="K43" s="199" t="s">
        <v>64</v>
      </c>
      <c r="L43" s="200"/>
      <c r="M43" s="200"/>
      <c r="N43" s="200"/>
      <c r="O43" s="200"/>
      <c r="P43" s="200"/>
      <c r="Q43" s="201" t="str">
        <f>IF(Z40=0,"",Z40)</f>
        <v/>
      </c>
      <c r="R43" s="202"/>
      <c r="S43" s="202"/>
      <c r="T43" s="202"/>
      <c r="U43" s="43" t="s">
        <v>17</v>
      </c>
      <c r="V43" s="196" t="s">
        <v>36</v>
      </c>
      <c r="W43" s="197"/>
      <c r="X43" s="197"/>
      <c r="Y43" s="198"/>
      <c r="Z43" s="97" t="str">
        <f>IF(AND(F43="",Q43=""),"",F43+Q43)</f>
        <v/>
      </c>
      <c r="AA43" s="100"/>
      <c r="AB43" s="100"/>
      <c r="AC43" s="100"/>
      <c r="AD43" s="43" t="s">
        <v>17</v>
      </c>
    </row>
  </sheetData>
  <mergeCells count="143">
    <mergeCell ref="A1:AD1"/>
    <mergeCell ref="V43:Y43"/>
    <mergeCell ref="K43:P43"/>
    <mergeCell ref="Q43:T43"/>
    <mergeCell ref="A43:E43"/>
    <mergeCell ref="F43:I43"/>
    <mergeCell ref="AA29:AC29"/>
    <mergeCell ref="AA30:AC30"/>
    <mergeCell ref="AA31:AC31"/>
    <mergeCell ref="AA32:AC32"/>
    <mergeCell ref="AA33:AC33"/>
    <mergeCell ref="AA34:AC34"/>
    <mergeCell ref="Z12:AC13"/>
    <mergeCell ref="AD12:AD13"/>
    <mergeCell ref="AA23:AC23"/>
    <mergeCell ref="AA24:AC24"/>
    <mergeCell ref="AA25:AC25"/>
    <mergeCell ref="AA26:AC26"/>
    <mergeCell ref="J14:U15"/>
    <mergeCell ref="V14:W14"/>
    <mergeCell ref="W15:Y15"/>
    <mergeCell ref="Z14:AC15"/>
    <mergeCell ref="A8:AD8"/>
    <mergeCell ref="A9:E9"/>
    <mergeCell ref="F9:I9"/>
    <mergeCell ref="J9:M9"/>
    <mergeCell ref="G15:I15"/>
    <mergeCell ref="F14:G14"/>
    <mergeCell ref="AD14:AD15"/>
    <mergeCell ref="F10:G10"/>
    <mergeCell ref="J10:M11"/>
    <mergeCell ref="A4:C4"/>
    <mergeCell ref="D4:O4"/>
    <mergeCell ref="Q5:S5"/>
    <mergeCell ref="T5:U5"/>
    <mergeCell ref="V5:W5"/>
    <mergeCell ref="Y5:Z5"/>
    <mergeCell ref="AB5:AC5"/>
    <mergeCell ref="N12:O12"/>
    <mergeCell ref="O13:Q13"/>
    <mergeCell ref="R12:U13"/>
    <mergeCell ref="V12:W12"/>
    <mergeCell ref="V3:AD3"/>
    <mergeCell ref="A5:C5"/>
    <mergeCell ref="D5:O5"/>
    <mergeCell ref="A6:C6"/>
    <mergeCell ref="D6:O6"/>
    <mergeCell ref="Z6:AA6"/>
    <mergeCell ref="T6:U6"/>
    <mergeCell ref="A14:A15"/>
    <mergeCell ref="B14:E15"/>
    <mergeCell ref="A10:A11"/>
    <mergeCell ref="B10:E11"/>
    <mergeCell ref="B12:E13"/>
    <mergeCell ref="A12:A13"/>
    <mergeCell ref="N9:Q9"/>
    <mergeCell ref="R9:U9"/>
    <mergeCell ref="V9:Y9"/>
    <mergeCell ref="Z9:AD9"/>
    <mergeCell ref="G11:I11"/>
    <mergeCell ref="N10:O10"/>
    <mergeCell ref="O11:Q11"/>
    <mergeCell ref="R10:Y11"/>
    <mergeCell ref="Z10:AC11"/>
    <mergeCell ref="AD10:AD11"/>
    <mergeCell ref="F12:M13"/>
    <mergeCell ref="AA27:AC27"/>
    <mergeCell ref="T21:T22"/>
    <mergeCell ref="U21:Y21"/>
    <mergeCell ref="Z21:AD22"/>
    <mergeCell ref="U22:Y22"/>
    <mergeCell ref="W13:Y13"/>
    <mergeCell ref="AA28:AC28"/>
    <mergeCell ref="A23:M23"/>
    <mergeCell ref="N23:P23"/>
    <mergeCell ref="Q23:R23"/>
    <mergeCell ref="A17:AD17"/>
    <mergeCell ref="A19:AD19"/>
    <mergeCell ref="A21:M22"/>
    <mergeCell ref="N21:P22"/>
    <mergeCell ref="Q21:S22"/>
    <mergeCell ref="A25:B25"/>
    <mergeCell ref="C25:M25"/>
    <mergeCell ref="N25:P25"/>
    <mergeCell ref="Q25:R25"/>
    <mergeCell ref="A24:M24"/>
    <mergeCell ref="N24:P24"/>
    <mergeCell ref="Q24:R24"/>
    <mergeCell ref="A27:M27"/>
    <mergeCell ref="N27:P27"/>
    <mergeCell ref="Q27:R27"/>
    <mergeCell ref="A26:B26"/>
    <mergeCell ref="C26:M26"/>
    <mergeCell ref="N26:P26"/>
    <mergeCell ref="Q26:R26"/>
    <mergeCell ref="A29:B29"/>
    <mergeCell ref="C29:M29"/>
    <mergeCell ref="N29:P29"/>
    <mergeCell ref="Q29:R29"/>
    <mergeCell ref="A28:B28"/>
    <mergeCell ref="C28:M28"/>
    <mergeCell ref="N28:P28"/>
    <mergeCell ref="Q28:R28"/>
    <mergeCell ref="A31:M31"/>
    <mergeCell ref="N31:P31"/>
    <mergeCell ref="Q31:R31"/>
    <mergeCell ref="A30:M30"/>
    <mergeCell ref="N30:P30"/>
    <mergeCell ref="Q30:R30"/>
    <mergeCell ref="A33:M33"/>
    <mergeCell ref="N33:P33"/>
    <mergeCell ref="Q33:R33"/>
    <mergeCell ref="A32:M32"/>
    <mergeCell ref="N32:P32"/>
    <mergeCell ref="Q32:R32"/>
    <mergeCell ref="AA37:AC37"/>
    <mergeCell ref="A35:M35"/>
    <mergeCell ref="N35:P35"/>
    <mergeCell ref="Q35:R35"/>
    <mergeCell ref="A34:M34"/>
    <mergeCell ref="N34:P34"/>
    <mergeCell ref="Q34:R34"/>
    <mergeCell ref="N38:P38"/>
    <mergeCell ref="Q38:R38"/>
    <mergeCell ref="AA35:AC35"/>
    <mergeCell ref="A37:M37"/>
    <mergeCell ref="N37:P37"/>
    <mergeCell ref="Q37:R37"/>
    <mergeCell ref="A36:M36"/>
    <mergeCell ref="N36:P36"/>
    <mergeCell ref="Q36:R36"/>
    <mergeCell ref="AA36:AC36"/>
    <mergeCell ref="AA38:AC38"/>
    <mergeCell ref="AA39:AC39"/>
    <mergeCell ref="R40:Y40"/>
    <mergeCell ref="Z40:AC40"/>
    <mergeCell ref="A41:AD41"/>
    <mergeCell ref="Z43:AC43"/>
    <mergeCell ref="A39:M39"/>
    <mergeCell ref="N39:P39"/>
    <mergeCell ref="Q39:R39"/>
    <mergeCell ref="A38:M38"/>
    <mergeCell ref="A42:AD42"/>
  </mergeCells>
  <phoneticPr fontId="2"/>
  <conditionalFormatting sqref="G15:I15">
    <cfRule type="cellIs" dxfId="11" priority="7" stopIfTrue="1" operator="equal">
      <formula>0</formula>
    </cfRule>
  </conditionalFormatting>
  <conditionalFormatting sqref="G11:I11">
    <cfRule type="cellIs" dxfId="10" priority="4" stopIfTrue="1" operator="equal">
      <formula>0</formula>
    </cfRule>
  </conditionalFormatting>
  <conditionalFormatting sqref="W15:Y15">
    <cfRule type="cellIs" dxfId="9" priority="5" stopIfTrue="1" operator="equal">
      <formula>0</formula>
    </cfRule>
  </conditionalFormatting>
  <conditionalFormatting sqref="O11:Q11">
    <cfRule type="cellIs" dxfId="8" priority="3" stopIfTrue="1" operator="equal">
      <formula>0</formula>
    </cfRule>
  </conditionalFormatting>
  <conditionalFormatting sqref="O13:Q13">
    <cfRule type="cellIs" dxfId="7" priority="2" stopIfTrue="1" operator="equal">
      <formula>0</formula>
    </cfRule>
  </conditionalFormatting>
  <conditionalFormatting sqref="W13:Y13">
    <cfRule type="cellIs" dxfId="6" priority="1" stopIfTrue="1" operator="equal">
      <formula>0</formula>
    </cfRule>
  </conditionalFormatting>
  <pageMargins left="0.94488188976377963" right="0.86614173228346458" top="0.78740157480314965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3"/>
  <sheetViews>
    <sheetView zoomScale="140" zoomScaleNormal="140" workbookViewId="0">
      <selection activeCell="A41" sqref="A41:AD41"/>
    </sheetView>
  </sheetViews>
  <sheetFormatPr defaultRowHeight="13.5"/>
  <cols>
    <col min="1" max="6" width="2.75" style="10" customWidth="1"/>
    <col min="7" max="7" width="3.5" style="10" customWidth="1"/>
    <col min="8" max="8" width="2.125" style="10" customWidth="1"/>
    <col min="9" max="25" width="2.75" style="10" customWidth="1"/>
    <col min="26" max="26" width="2.625" style="10" customWidth="1"/>
    <col min="27" max="27" width="2.875" style="10" customWidth="1"/>
    <col min="28" max="28" width="2.75" style="10" customWidth="1"/>
    <col min="29" max="29" width="2.875" style="10" customWidth="1"/>
    <col min="30" max="30" width="2.625" style="10" customWidth="1"/>
    <col min="31" max="16384" width="9" style="10"/>
  </cols>
  <sheetData>
    <row r="1" spans="1:30" ht="17.25">
      <c r="A1" s="194" t="s">
        <v>51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  <c r="V1" s="195"/>
      <c r="W1" s="195"/>
      <c r="X1" s="195"/>
      <c r="Y1" s="195"/>
      <c r="Z1" s="195"/>
      <c r="AA1" s="195"/>
      <c r="AB1" s="195"/>
      <c r="AC1" s="195"/>
      <c r="AD1" s="195"/>
    </row>
    <row r="2" spans="1:30">
      <c r="A2" s="1"/>
      <c r="B2" s="86" t="s">
        <v>70</v>
      </c>
      <c r="C2" s="86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</row>
    <row r="3" spans="1:30">
      <c r="V3" s="145" t="s">
        <v>69</v>
      </c>
      <c r="W3" s="145"/>
      <c r="X3" s="145"/>
      <c r="Y3" s="145"/>
      <c r="Z3" s="145"/>
      <c r="AA3" s="145"/>
      <c r="AB3" s="145"/>
      <c r="AC3" s="145"/>
      <c r="AD3" s="145"/>
    </row>
    <row r="4" spans="1:30">
      <c r="A4" s="132" t="s">
        <v>18</v>
      </c>
      <c r="B4" s="132"/>
      <c r="C4" s="132"/>
      <c r="D4" s="185"/>
      <c r="E4" s="185"/>
      <c r="F4" s="185"/>
      <c r="G4" s="185"/>
      <c r="H4" s="185"/>
      <c r="I4" s="185"/>
      <c r="J4" s="185"/>
      <c r="K4" s="185"/>
      <c r="L4" s="185"/>
      <c r="M4" s="185"/>
      <c r="N4" s="185"/>
      <c r="O4" s="185"/>
      <c r="P4" s="11"/>
    </row>
    <row r="5" spans="1:30" ht="20.100000000000001" customHeight="1">
      <c r="A5" s="146" t="s">
        <v>47</v>
      </c>
      <c r="B5" s="146"/>
      <c r="C5" s="146"/>
      <c r="D5" s="147" t="s">
        <v>72</v>
      </c>
      <c r="E5" s="147"/>
      <c r="F5" s="147"/>
      <c r="G5" s="147"/>
      <c r="H5" s="147"/>
      <c r="I5" s="147"/>
      <c r="J5" s="147"/>
      <c r="K5" s="147"/>
      <c r="L5" s="147"/>
      <c r="M5" s="147"/>
      <c r="N5" s="147"/>
      <c r="O5" s="147"/>
      <c r="P5" s="11"/>
      <c r="Q5" s="186" t="s">
        <v>53</v>
      </c>
      <c r="R5" s="186"/>
      <c r="S5" s="186"/>
      <c r="T5" s="187" t="s">
        <v>74</v>
      </c>
      <c r="U5" s="103"/>
      <c r="V5" s="188">
        <v>2</v>
      </c>
      <c r="W5" s="188"/>
      <c r="X5" s="12" t="s">
        <v>0</v>
      </c>
      <c r="Y5" s="188">
        <v>2</v>
      </c>
      <c r="Z5" s="188"/>
      <c r="AA5" s="12" t="s">
        <v>1</v>
      </c>
      <c r="AB5" s="188">
        <v>22</v>
      </c>
      <c r="AC5" s="188"/>
      <c r="AD5" s="12" t="s">
        <v>2</v>
      </c>
    </row>
    <row r="6" spans="1:30" ht="20.100000000000001" customHeight="1">
      <c r="A6" s="148" t="s">
        <v>46</v>
      </c>
      <c r="B6" s="148"/>
      <c r="C6" s="148"/>
      <c r="D6" s="216" t="s">
        <v>73</v>
      </c>
      <c r="E6" s="216"/>
      <c r="F6" s="216"/>
      <c r="G6" s="216"/>
      <c r="H6" s="216"/>
      <c r="I6" s="216"/>
      <c r="J6" s="216"/>
      <c r="K6" s="216"/>
      <c r="L6" s="216"/>
      <c r="M6" s="216"/>
      <c r="N6" s="216"/>
      <c r="O6" s="216"/>
      <c r="P6" s="13"/>
      <c r="Q6" s="14"/>
      <c r="R6" s="14"/>
      <c r="S6" s="14"/>
      <c r="T6" s="106">
        <v>12</v>
      </c>
      <c r="U6" s="106"/>
      <c r="V6" s="82" t="s">
        <v>54</v>
      </c>
      <c r="W6" s="93" t="s">
        <v>75</v>
      </c>
      <c r="X6" s="69" t="s">
        <v>55</v>
      </c>
      <c r="Y6" s="71" t="s">
        <v>56</v>
      </c>
      <c r="Z6" s="106">
        <v>17</v>
      </c>
      <c r="AA6" s="106"/>
      <c r="AB6" s="82" t="s">
        <v>54</v>
      </c>
      <c r="AC6" s="93" t="s">
        <v>75</v>
      </c>
      <c r="AD6" s="69" t="s">
        <v>55</v>
      </c>
    </row>
    <row r="8" spans="1:30" ht="15" customHeight="1" thickBot="1">
      <c r="A8" s="133" t="s">
        <v>45</v>
      </c>
      <c r="B8" s="134"/>
      <c r="C8" s="134"/>
      <c r="D8" s="134"/>
      <c r="E8" s="134"/>
      <c r="F8" s="134"/>
      <c r="G8" s="134"/>
      <c r="H8" s="134"/>
      <c r="I8" s="134"/>
      <c r="J8" s="134"/>
      <c r="K8" s="134"/>
      <c r="L8" s="134"/>
      <c r="M8" s="134"/>
      <c r="N8" s="134"/>
      <c r="O8" s="134"/>
      <c r="P8" s="134"/>
      <c r="Q8" s="134"/>
      <c r="R8" s="134"/>
      <c r="S8" s="134"/>
      <c r="T8" s="134"/>
      <c r="U8" s="134"/>
      <c r="V8" s="134"/>
      <c r="W8" s="134"/>
      <c r="X8" s="134"/>
      <c r="Y8" s="134"/>
      <c r="Z8" s="134"/>
      <c r="AA8" s="134"/>
      <c r="AB8" s="134"/>
      <c r="AC8" s="134"/>
      <c r="AD8" s="134"/>
    </row>
    <row r="9" spans="1:30" ht="24.95" customHeight="1" thickBot="1">
      <c r="A9" s="214" t="s">
        <v>59</v>
      </c>
      <c r="B9" s="96"/>
      <c r="C9" s="96"/>
      <c r="D9" s="96"/>
      <c r="E9" s="215"/>
      <c r="F9" s="156" t="s">
        <v>60</v>
      </c>
      <c r="G9" s="96"/>
      <c r="H9" s="96"/>
      <c r="I9" s="96"/>
      <c r="J9" s="158" t="s">
        <v>35</v>
      </c>
      <c r="K9" s="96"/>
      <c r="L9" s="96"/>
      <c r="M9" s="157"/>
      <c r="N9" s="156" t="s">
        <v>61</v>
      </c>
      <c r="O9" s="96"/>
      <c r="P9" s="96"/>
      <c r="Q9" s="157"/>
      <c r="R9" s="158" t="s">
        <v>52</v>
      </c>
      <c r="S9" s="96"/>
      <c r="T9" s="96"/>
      <c r="U9" s="157"/>
      <c r="V9" s="156" t="s">
        <v>62</v>
      </c>
      <c r="W9" s="96"/>
      <c r="X9" s="96"/>
      <c r="Y9" s="96"/>
      <c r="Z9" s="159" t="s">
        <v>63</v>
      </c>
      <c r="AA9" s="160"/>
      <c r="AB9" s="160"/>
      <c r="AC9" s="160"/>
      <c r="AD9" s="161"/>
    </row>
    <row r="10" spans="1:30" ht="12" customHeight="1" thickBot="1">
      <c r="A10" s="154"/>
      <c r="B10" s="108" t="s">
        <v>4</v>
      </c>
      <c r="C10" s="112"/>
      <c r="D10" s="112"/>
      <c r="E10" s="155"/>
      <c r="F10" s="180">
        <v>3300</v>
      </c>
      <c r="G10" s="164"/>
      <c r="H10" s="20" t="s">
        <v>19</v>
      </c>
      <c r="I10" s="85"/>
      <c r="J10" s="181">
        <v>16500</v>
      </c>
      <c r="K10" s="182"/>
      <c r="L10" s="182"/>
      <c r="M10" s="182"/>
      <c r="N10" s="163">
        <v>3300</v>
      </c>
      <c r="O10" s="164"/>
      <c r="P10" s="20" t="s">
        <v>19</v>
      </c>
      <c r="Q10" s="7"/>
      <c r="R10" s="165"/>
      <c r="S10" s="166"/>
      <c r="T10" s="166"/>
      <c r="U10" s="166"/>
      <c r="V10" s="166"/>
      <c r="W10" s="166"/>
      <c r="X10" s="166"/>
      <c r="Y10" s="166"/>
      <c r="Z10" s="169" t="str">
        <f>IF(A10="○",SUM(G11,J10,O11),"")</f>
        <v/>
      </c>
      <c r="AA10" s="170"/>
      <c r="AB10" s="170"/>
      <c r="AC10" s="170"/>
      <c r="AD10" s="172" t="s">
        <v>17</v>
      </c>
    </row>
    <row r="11" spans="1:30" ht="12" customHeight="1" thickBot="1">
      <c r="A11" s="151"/>
      <c r="B11" s="114"/>
      <c r="C11" s="103"/>
      <c r="D11" s="103"/>
      <c r="E11" s="153"/>
      <c r="F11" s="21" t="s">
        <v>20</v>
      </c>
      <c r="G11" s="129">
        <f>F10*I10</f>
        <v>0</v>
      </c>
      <c r="H11" s="129"/>
      <c r="I11" s="162"/>
      <c r="J11" s="183"/>
      <c r="K11" s="184"/>
      <c r="L11" s="184"/>
      <c r="M11" s="184"/>
      <c r="N11" s="22" t="s">
        <v>20</v>
      </c>
      <c r="O11" s="129">
        <f>N10*Q10</f>
        <v>0</v>
      </c>
      <c r="P11" s="129"/>
      <c r="Q11" s="162"/>
      <c r="R11" s="167"/>
      <c r="S11" s="168"/>
      <c r="T11" s="168"/>
      <c r="U11" s="168"/>
      <c r="V11" s="168"/>
      <c r="W11" s="168"/>
      <c r="X11" s="168"/>
      <c r="Y11" s="168"/>
      <c r="Z11" s="171"/>
      <c r="AA11" s="170"/>
      <c r="AB11" s="170"/>
      <c r="AC11" s="170"/>
      <c r="AD11" s="173"/>
    </row>
    <row r="12" spans="1:30" ht="12" customHeight="1" thickBot="1">
      <c r="A12" s="217" t="s">
        <v>71</v>
      </c>
      <c r="B12" s="121" t="s">
        <v>5</v>
      </c>
      <c r="C12" s="122"/>
      <c r="D12" s="122"/>
      <c r="E12" s="152"/>
      <c r="F12" s="174"/>
      <c r="G12" s="175"/>
      <c r="H12" s="175"/>
      <c r="I12" s="175"/>
      <c r="J12" s="175"/>
      <c r="K12" s="175"/>
      <c r="L12" s="175"/>
      <c r="M12" s="176"/>
      <c r="N12" s="189">
        <v>3300</v>
      </c>
      <c r="O12" s="179"/>
      <c r="P12" s="25" t="s">
        <v>19</v>
      </c>
      <c r="Q12" s="87">
        <v>2</v>
      </c>
      <c r="R12" s="192">
        <v>22000</v>
      </c>
      <c r="S12" s="193"/>
      <c r="T12" s="193"/>
      <c r="U12" s="193"/>
      <c r="V12" s="189">
        <v>3300</v>
      </c>
      <c r="W12" s="179"/>
      <c r="X12" s="25" t="s">
        <v>19</v>
      </c>
      <c r="Y12" s="84"/>
      <c r="Z12" s="218">
        <f>IF(A12="○",SUM(O13,R12,W13),"")</f>
        <v>28600</v>
      </c>
      <c r="AA12" s="219"/>
      <c r="AB12" s="219"/>
      <c r="AC12" s="219"/>
      <c r="AD12" s="172" t="s">
        <v>17</v>
      </c>
    </row>
    <row r="13" spans="1:30" ht="12" customHeight="1" thickBot="1">
      <c r="A13" s="151"/>
      <c r="B13" s="114"/>
      <c r="C13" s="103"/>
      <c r="D13" s="103"/>
      <c r="E13" s="153"/>
      <c r="F13" s="177"/>
      <c r="G13" s="175"/>
      <c r="H13" s="175"/>
      <c r="I13" s="175"/>
      <c r="J13" s="175"/>
      <c r="K13" s="175"/>
      <c r="L13" s="175"/>
      <c r="M13" s="176"/>
      <c r="N13" s="22" t="s">
        <v>20</v>
      </c>
      <c r="O13" s="221">
        <f>N12*Q12</f>
        <v>6600</v>
      </c>
      <c r="P13" s="221"/>
      <c r="Q13" s="222"/>
      <c r="R13" s="183"/>
      <c r="S13" s="184"/>
      <c r="T13" s="184"/>
      <c r="U13" s="184"/>
      <c r="V13" s="22" t="s">
        <v>20</v>
      </c>
      <c r="W13" s="129">
        <f>V12*Y12</f>
        <v>0</v>
      </c>
      <c r="X13" s="129"/>
      <c r="Y13" s="129"/>
      <c r="Z13" s="220"/>
      <c r="AA13" s="219"/>
      <c r="AB13" s="219"/>
      <c r="AC13" s="219"/>
      <c r="AD13" s="173"/>
    </row>
    <row r="14" spans="1:30" ht="12" customHeight="1" thickBot="1">
      <c r="A14" s="217"/>
      <c r="B14" s="121" t="s">
        <v>3</v>
      </c>
      <c r="C14" s="122"/>
      <c r="D14" s="122"/>
      <c r="E14" s="152"/>
      <c r="F14" s="178">
        <v>3300</v>
      </c>
      <c r="G14" s="179"/>
      <c r="H14" s="25" t="s">
        <v>19</v>
      </c>
      <c r="I14" s="85"/>
      <c r="J14" s="210">
        <v>38500</v>
      </c>
      <c r="K14" s="211"/>
      <c r="L14" s="211"/>
      <c r="M14" s="211"/>
      <c r="N14" s="211"/>
      <c r="O14" s="211"/>
      <c r="P14" s="211"/>
      <c r="Q14" s="211"/>
      <c r="R14" s="211"/>
      <c r="S14" s="211"/>
      <c r="T14" s="211"/>
      <c r="U14" s="211"/>
      <c r="V14" s="189">
        <v>3300</v>
      </c>
      <c r="W14" s="179"/>
      <c r="X14" s="25" t="s">
        <v>19</v>
      </c>
      <c r="Y14" s="84"/>
      <c r="Z14" s="169" t="str">
        <f>IF(A14="○",SUM(G15,J14,W15),"")</f>
        <v/>
      </c>
      <c r="AA14" s="170"/>
      <c r="AB14" s="170"/>
      <c r="AC14" s="170"/>
      <c r="AD14" s="172" t="s">
        <v>17</v>
      </c>
    </row>
    <row r="15" spans="1:30" ht="12" customHeight="1" thickBot="1">
      <c r="A15" s="151"/>
      <c r="B15" s="114"/>
      <c r="C15" s="103"/>
      <c r="D15" s="103"/>
      <c r="E15" s="153"/>
      <c r="F15" s="21" t="s">
        <v>20</v>
      </c>
      <c r="G15" s="129">
        <f>F14*I14</f>
        <v>0</v>
      </c>
      <c r="H15" s="129"/>
      <c r="I15" s="162"/>
      <c r="J15" s="212"/>
      <c r="K15" s="213"/>
      <c r="L15" s="213"/>
      <c r="M15" s="213"/>
      <c r="N15" s="213"/>
      <c r="O15" s="213"/>
      <c r="P15" s="213"/>
      <c r="Q15" s="213"/>
      <c r="R15" s="213"/>
      <c r="S15" s="213"/>
      <c r="T15" s="213"/>
      <c r="U15" s="213"/>
      <c r="V15" s="22" t="s">
        <v>20</v>
      </c>
      <c r="W15" s="129">
        <f>V14*Y14</f>
        <v>0</v>
      </c>
      <c r="X15" s="129"/>
      <c r="Y15" s="129"/>
      <c r="Z15" s="171"/>
      <c r="AA15" s="170"/>
      <c r="AB15" s="170"/>
      <c r="AC15" s="170"/>
      <c r="AD15" s="173"/>
    </row>
    <row r="16" spans="1:30" ht="5.0999999999999996" customHeight="1">
      <c r="A16" s="26"/>
      <c r="B16" s="80"/>
      <c r="C16" s="80"/>
      <c r="D16" s="80"/>
      <c r="E16" s="80"/>
      <c r="F16" s="80"/>
      <c r="G16" s="80"/>
      <c r="H16" s="80"/>
      <c r="I16" s="80"/>
      <c r="J16" s="80"/>
      <c r="K16" s="80"/>
      <c r="L16" s="80"/>
      <c r="M16" s="80"/>
      <c r="N16" s="80"/>
      <c r="O16" s="80"/>
      <c r="P16" s="80"/>
      <c r="Q16" s="80"/>
      <c r="R16" s="27"/>
      <c r="S16" s="28"/>
      <c r="T16" s="28"/>
      <c r="U16" s="28"/>
      <c r="V16" s="80"/>
      <c r="W16" s="80"/>
      <c r="X16" s="80"/>
      <c r="Y16" s="80"/>
      <c r="Z16" s="28"/>
      <c r="AA16" s="28"/>
      <c r="AB16" s="28"/>
      <c r="AC16" s="28"/>
      <c r="AD16" s="28"/>
    </row>
    <row r="17" spans="1:30">
      <c r="A17" s="132" t="s">
        <v>68</v>
      </c>
      <c r="B17" s="132"/>
      <c r="C17" s="132"/>
      <c r="D17" s="132"/>
      <c r="E17" s="132"/>
      <c r="F17" s="132"/>
      <c r="G17" s="132"/>
      <c r="H17" s="132"/>
      <c r="I17" s="132"/>
      <c r="J17" s="132"/>
      <c r="K17" s="132"/>
      <c r="L17" s="132"/>
      <c r="M17" s="132"/>
      <c r="N17" s="132"/>
      <c r="O17" s="132"/>
      <c r="P17" s="132"/>
      <c r="Q17" s="132"/>
      <c r="R17" s="132"/>
      <c r="S17" s="132"/>
      <c r="T17" s="132"/>
      <c r="U17" s="132"/>
      <c r="V17" s="132"/>
      <c r="W17" s="132"/>
      <c r="X17" s="132"/>
      <c r="Y17" s="132"/>
      <c r="Z17" s="132"/>
      <c r="AA17" s="132"/>
      <c r="AB17" s="132"/>
      <c r="AC17" s="132"/>
      <c r="AD17" s="132"/>
    </row>
    <row r="19" spans="1:30">
      <c r="A19" s="133" t="s">
        <v>50</v>
      </c>
      <c r="B19" s="134"/>
      <c r="C19" s="134"/>
      <c r="D19" s="134"/>
      <c r="E19" s="134"/>
      <c r="F19" s="134"/>
      <c r="G19" s="134"/>
      <c r="H19" s="134"/>
      <c r="I19" s="134"/>
      <c r="J19" s="134"/>
      <c r="K19" s="134"/>
      <c r="L19" s="134"/>
      <c r="M19" s="134"/>
      <c r="N19" s="134"/>
      <c r="O19" s="134"/>
      <c r="P19" s="134"/>
      <c r="Q19" s="134"/>
      <c r="R19" s="134"/>
      <c r="S19" s="134"/>
      <c r="T19" s="134"/>
      <c r="U19" s="134"/>
      <c r="V19" s="134"/>
      <c r="W19" s="134"/>
      <c r="X19" s="134"/>
      <c r="Y19" s="134"/>
      <c r="Z19" s="134"/>
      <c r="AA19" s="134"/>
      <c r="AB19" s="134"/>
      <c r="AC19" s="134"/>
      <c r="AD19" s="134"/>
    </row>
    <row r="20" spans="1:30" ht="5.0999999999999996" customHeight="1" thickBot="1">
      <c r="A20" s="70"/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</row>
    <row r="21" spans="1:30" ht="15" customHeight="1">
      <c r="A21" s="121" t="s">
        <v>48</v>
      </c>
      <c r="B21" s="122"/>
      <c r="C21" s="122"/>
      <c r="D21" s="122"/>
      <c r="E21" s="122"/>
      <c r="F21" s="122"/>
      <c r="G21" s="122"/>
      <c r="H21" s="122"/>
      <c r="I21" s="122"/>
      <c r="J21" s="122"/>
      <c r="K21" s="122"/>
      <c r="L21" s="122"/>
      <c r="M21" s="122"/>
      <c r="N21" s="122" t="s">
        <v>6</v>
      </c>
      <c r="O21" s="122"/>
      <c r="P21" s="122"/>
      <c r="Q21" s="122" t="s">
        <v>7</v>
      </c>
      <c r="R21" s="122"/>
      <c r="S21" s="135"/>
      <c r="T21" s="121"/>
      <c r="U21" s="121" t="s">
        <v>43</v>
      </c>
      <c r="V21" s="122"/>
      <c r="W21" s="122"/>
      <c r="X21" s="122"/>
      <c r="Y21" s="122"/>
      <c r="Z21" s="123" t="s">
        <v>65</v>
      </c>
      <c r="AA21" s="124"/>
      <c r="AB21" s="124"/>
      <c r="AC21" s="124"/>
      <c r="AD21" s="125"/>
    </row>
    <row r="22" spans="1:30" ht="15" customHeight="1" thickBot="1">
      <c r="A22" s="114"/>
      <c r="B22" s="103"/>
      <c r="C22" s="103"/>
      <c r="D22" s="103"/>
      <c r="E22" s="103"/>
      <c r="F22" s="103"/>
      <c r="G22" s="103"/>
      <c r="H22" s="103"/>
      <c r="I22" s="103"/>
      <c r="J22" s="103"/>
      <c r="K22" s="103"/>
      <c r="L22" s="103"/>
      <c r="M22" s="103"/>
      <c r="N22" s="103"/>
      <c r="O22" s="103"/>
      <c r="P22" s="103"/>
      <c r="Q22" s="103"/>
      <c r="R22" s="103"/>
      <c r="S22" s="115"/>
      <c r="T22" s="114"/>
      <c r="U22" s="114" t="s">
        <v>44</v>
      </c>
      <c r="V22" s="103"/>
      <c r="W22" s="103"/>
      <c r="X22" s="103"/>
      <c r="Y22" s="103"/>
      <c r="Z22" s="126"/>
      <c r="AA22" s="127"/>
      <c r="AB22" s="127"/>
      <c r="AC22" s="127"/>
      <c r="AD22" s="128"/>
    </row>
    <row r="23" spans="1:30" ht="24" customHeight="1">
      <c r="A23" s="101" t="s">
        <v>37</v>
      </c>
      <c r="B23" s="102"/>
      <c r="C23" s="102"/>
      <c r="D23" s="102"/>
      <c r="E23" s="102"/>
      <c r="F23" s="102"/>
      <c r="G23" s="102"/>
      <c r="H23" s="102"/>
      <c r="I23" s="102"/>
      <c r="J23" s="102"/>
      <c r="K23" s="102"/>
      <c r="L23" s="102"/>
      <c r="M23" s="102"/>
      <c r="N23" s="96" t="s">
        <v>8</v>
      </c>
      <c r="O23" s="96"/>
      <c r="P23" s="96"/>
      <c r="Q23" s="104">
        <v>660</v>
      </c>
      <c r="R23" s="104"/>
      <c r="S23" s="29" t="s">
        <v>17</v>
      </c>
      <c r="T23" s="30" t="s">
        <v>19</v>
      </c>
      <c r="U23" s="72" t="s">
        <v>40</v>
      </c>
      <c r="V23" s="49"/>
      <c r="W23" s="49" t="s">
        <v>41</v>
      </c>
      <c r="X23" s="88">
        <v>1</v>
      </c>
      <c r="Y23" s="71" t="s">
        <v>42</v>
      </c>
      <c r="Z23" s="31" t="s">
        <v>20</v>
      </c>
      <c r="AA23" s="223">
        <f t="shared" ref="AA23:AA39" si="0">IF(Q23*(V23+X23)=0,"",Q23*(V23+X23))</f>
        <v>660</v>
      </c>
      <c r="AB23" s="224"/>
      <c r="AC23" s="224"/>
      <c r="AD23" s="44" t="s">
        <v>58</v>
      </c>
    </row>
    <row r="24" spans="1:30" ht="24" customHeight="1" thickBot="1">
      <c r="A24" s="101" t="s">
        <v>38</v>
      </c>
      <c r="B24" s="102"/>
      <c r="C24" s="140"/>
      <c r="D24" s="140"/>
      <c r="E24" s="140"/>
      <c r="F24" s="140"/>
      <c r="G24" s="140"/>
      <c r="H24" s="140"/>
      <c r="I24" s="140"/>
      <c r="J24" s="140"/>
      <c r="K24" s="140"/>
      <c r="L24" s="140"/>
      <c r="M24" s="140"/>
      <c r="N24" s="122" t="s">
        <v>8</v>
      </c>
      <c r="O24" s="122"/>
      <c r="P24" s="122"/>
      <c r="Q24" s="141">
        <v>430</v>
      </c>
      <c r="R24" s="141"/>
      <c r="S24" s="32" t="s">
        <v>17</v>
      </c>
      <c r="T24" s="81" t="s">
        <v>19</v>
      </c>
      <c r="U24" s="75" t="s">
        <v>40</v>
      </c>
      <c r="V24" s="50"/>
      <c r="W24" s="50" t="s">
        <v>41</v>
      </c>
      <c r="X24" s="89">
        <v>1</v>
      </c>
      <c r="Y24" s="76" t="s">
        <v>42</v>
      </c>
      <c r="Z24" s="33" t="s">
        <v>20</v>
      </c>
      <c r="AA24" s="225">
        <f t="shared" si="0"/>
        <v>430</v>
      </c>
      <c r="AB24" s="226"/>
      <c r="AC24" s="226"/>
      <c r="AD24" s="45" t="s">
        <v>58</v>
      </c>
    </row>
    <row r="25" spans="1:30" ht="24" customHeight="1" thickBot="1">
      <c r="A25" s="121" t="s">
        <v>9</v>
      </c>
      <c r="B25" s="122"/>
      <c r="C25" s="136" t="s">
        <v>21</v>
      </c>
      <c r="D25" s="137"/>
      <c r="E25" s="137"/>
      <c r="F25" s="137"/>
      <c r="G25" s="137"/>
      <c r="H25" s="137"/>
      <c r="I25" s="137"/>
      <c r="J25" s="137"/>
      <c r="K25" s="137"/>
      <c r="L25" s="137"/>
      <c r="M25" s="137"/>
      <c r="N25" s="138" t="s">
        <v>12</v>
      </c>
      <c r="O25" s="138"/>
      <c r="P25" s="138"/>
      <c r="Q25" s="139">
        <v>1750</v>
      </c>
      <c r="R25" s="139"/>
      <c r="S25" s="35" t="s">
        <v>17</v>
      </c>
      <c r="T25" s="36" t="s">
        <v>19</v>
      </c>
      <c r="U25" s="37" t="s">
        <v>40</v>
      </c>
      <c r="V25" s="48"/>
      <c r="W25" s="48" t="s">
        <v>41</v>
      </c>
      <c r="X25" s="90">
        <v>1</v>
      </c>
      <c r="Y25" s="83" t="s">
        <v>42</v>
      </c>
      <c r="Z25" s="38" t="s">
        <v>20</v>
      </c>
      <c r="AA25" s="227">
        <f t="shared" si="0"/>
        <v>1750</v>
      </c>
      <c r="AB25" s="228"/>
      <c r="AC25" s="228"/>
      <c r="AD25" s="44" t="s">
        <v>58</v>
      </c>
    </row>
    <row r="26" spans="1:30" ht="24" customHeight="1" thickBot="1">
      <c r="A26" s="108" t="s">
        <v>10</v>
      </c>
      <c r="B26" s="109"/>
      <c r="C26" s="110" t="s">
        <v>39</v>
      </c>
      <c r="D26" s="111"/>
      <c r="E26" s="111"/>
      <c r="F26" s="111"/>
      <c r="G26" s="111"/>
      <c r="H26" s="111"/>
      <c r="I26" s="111"/>
      <c r="J26" s="111"/>
      <c r="K26" s="111"/>
      <c r="L26" s="111"/>
      <c r="M26" s="111"/>
      <c r="N26" s="112" t="s">
        <v>8</v>
      </c>
      <c r="O26" s="112"/>
      <c r="P26" s="112"/>
      <c r="Q26" s="113">
        <v>220</v>
      </c>
      <c r="R26" s="113"/>
      <c r="S26" s="58" t="s">
        <v>17</v>
      </c>
      <c r="T26" s="78" t="s">
        <v>19</v>
      </c>
      <c r="U26" s="79" t="s">
        <v>40</v>
      </c>
      <c r="V26" s="59"/>
      <c r="W26" s="59" t="s">
        <v>41</v>
      </c>
      <c r="X26" s="59"/>
      <c r="Y26" s="80" t="s">
        <v>42</v>
      </c>
      <c r="Z26" s="41" t="s">
        <v>20</v>
      </c>
      <c r="AA26" s="208" t="str">
        <f t="shared" si="0"/>
        <v/>
      </c>
      <c r="AB26" s="209"/>
      <c r="AC26" s="209"/>
      <c r="AD26" s="65" t="s">
        <v>58</v>
      </c>
    </row>
    <row r="27" spans="1:30" ht="24" customHeight="1" thickBot="1">
      <c r="A27" s="142" t="s">
        <v>11</v>
      </c>
      <c r="B27" s="143"/>
      <c r="C27" s="143"/>
      <c r="D27" s="143"/>
      <c r="E27" s="143"/>
      <c r="F27" s="143"/>
      <c r="G27" s="143"/>
      <c r="H27" s="143"/>
      <c r="I27" s="143"/>
      <c r="J27" s="143"/>
      <c r="K27" s="143"/>
      <c r="L27" s="143"/>
      <c r="M27" s="143"/>
      <c r="N27" s="144" t="s">
        <v>12</v>
      </c>
      <c r="O27" s="144"/>
      <c r="P27" s="144"/>
      <c r="Q27" s="107">
        <v>2790</v>
      </c>
      <c r="R27" s="107"/>
      <c r="S27" s="60" t="s">
        <v>17</v>
      </c>
      <c r="T27" s="61" t="s">
        <v>19</v>
      </c>
      <c r="U27" s="62" t="s">
        <v>40</v>
      </c>
      <c r="V27" s="63"/>
      <c r="W27" s="63" t="s">
        <v>41</v>
      </c>
      <c r="X27" s="91">
        <v>1</v>
      </c>
      <c r="Y27" s="64" t="s">
        <v>42</v>
      </c>
      <c r="Z27" s="67" t="s">
        <v>20</v>
      </c>
      <c r="AA27" s="229">
        <f t="shared" si="0"/>
        <v>2790</v>
      </c>
      <c r="AB27" s="230"/>
      <c r="AC27" s="230"/>
      <c r="AD27" s="68" t="s">
        <v>58</v>
      </c>
    </row>
    <row r="28" spans="1:30" ht="24" customHeight="1">
      <c r="A28" s="108" t="s">
        <v>22</v>
      </c>
      <c r="B28" s="109"/>
      <c r="C28" s="116" t="s">
        <v>13</v>
      </c>
      <c r="D28" s="117"/>
      <c r="E28" s="117"/>
      <c r="F28" s="117"/>
      <c r="G28" s="117"/>
      <c r="H28" s="117"/>
      <c r="I28" s="117"/>
      <c r="J28" s="117"/>
      <c r="K28" s="117"/>
      <c r="L28" s="117"/>
      <c r="M28" s="117"/>
      <c r="N28" s="103" t="s">
        <v>14</v>
      </c>
      <c r="O28" s="103"/>
      <c r="P28" s="103"/>
      <c r="Q28" s="118">
        <v>530</v>
      </c>
      <c r="R28" s="118"/>
      <c r="S28" s="39" t="s">
        <v>17</v>
      </c>
      <c r="T28" s="74" t="s">
        <v>19</v>
      </c>
      <c r="U28" s="77" t="s">
        <v>40</v>
      </c>
      <c r="V28" s="51"/>
      <c r="W28" s="51" t="s">
        <v>41</v>
      </c>
      <c r="X28" s="92">
        <v>2</v>
      </c>
      <c r="Y28" s="73" t="s">
        <v>42</v>
      </c>
      <c r="Z28" s="31" t="s">
        <v>20</v>
      </c>
      <c r="AA28" s="231">
        <f t="shared" si="0"/>
        <v>1060</v>
      </c>
      <c r="AB28" s="232"/>
      <c r="AC28" s="232"/>
      <c r="AD28" s="66" t="s">
        <v>58</v>
      </c>
    </row>
    <row r="29" spans="1:30" ht="24" customHeight="1">
      <c r="A29" s="114" t="s">
        <v>23</v>
      </c>
      <c r="B29" s="115"/>
      <c r="C29" s="101" t="s">
        <v>24</v>
      </c>
      <c r="D29" s="102"/>
      <c r="E29" s="102"/>
      <c r="F29" s="102"/>
      <c r="G29" s="102"/>
      <c r="H29" s="102"/>
      <c r="I29" s="102"/>
      <c r="J29" s="102"/>
      <c r="K29" s="102"/>
      <c r="L29" s="102"/>
      <c r="M29" s="102"/>
      <c r="N29" s="96" t="s">
        <v>14</v>
      </c>
      <c r="O29" s="96"/>
      <c r="P29" s="96"/>
      <c r="Q29" s="104">
        <v>1110</v>
      </c>
      <c r="R29" s="104"/>
      <c r="S29" s="29" t="s">
        <v>17</v>
      </c>
      <c r="T29" s="30" t="s">
        <v>19</v>
      </c>
      <c r="U29" s="72" t="s">
        <v>40</v>
      </c>
      <c r="V29" s="49"/>
      <c r="W29" s="49" t="s">
        <v>41</v>
      </c>
      <c r="X29" s="88">
        <v>2</v>
      </c>
      <c r="Y29" s="71" t="s">
        <v>42</v>
      </c>
      <c r="Z29" s="40" t="s">
        <v>20</v>
      </c>
      <c r="AA29" s="233">
        <f t="shared" si="0"/>
        <v>2220</v>
      </c>
      <c r="AB29" s="234"/>
      <c r="AC29" s="234"/>
      <c r="AD29" s="46" t="s">
        <v>58</v>
      </c>
    </row>
    <row r="30" spans="1:30" ht="24" customHeight="1">
      <c r="A30" s="101" t="s">
        <v>25</v>
      </c>
      <c r="B30" s="102"/>
      <c r="C30" s="102"/>
      <c r="D30" s="102"/>
      <c r="E30" s="102"/>
      <c r="F30" s="102"/>
      <c r="G30" s="102"/>
      <c r="H30" s="102"/>
      <c r="I30" s="102"/>
      <c r="J30" s="102"/>
      <c r="K30" s="102"/>
      <c r="L30" s="102"/>
      <c r="M30" s="102"/>
      <c r="N30" s="96" t="s">
        <v>8</v>
      </c>
      <c r="O30" s="96"/>
      <c r="P30" s="96"/>
      <c r="Q30" s="104">
        <v>220</v>
      </c>
      <c r="R30" s="104"/>
      <c r="S30" s="29" t="s">
        <v>17</v>
      </c>
      <c r="T30" s="30" t="s">
        <v>19</v>
      </c>
      <c r="U30" s="72" t="s">
        <v>40</v>
      </c>
      <c r="V30" s="49"/>
      <c r="W30" s="49" t="s">
        <v>41</v>
      </c>
      <c r="X30" s="49"/>
      <c r="Y30" s="71" t="s">
        <v>42</v>
      </c>
      <c r="Z30" s="40" t="s">
        <v>20</v>
      </c>
      <c r="AA30" s="105" t="str">
        <f t="shared" si="0"/>
        <v/>
      </c>
      <c r="AB30" s="106"/>
      <c r="AC30" s="106"/>
      <c r="AD30" s="46" t="s">
        <v>58</v>
      </c>
    </row>
    <row r="31" spans="1:30" ht="24" customHeight="1">
      <c r="A31" s="101" t="s">
        <v>26</v>
      </c>
      <c r="B31" s="102"/>
      <c r="C31" s="102"/>
      <c r="D31" s="102"/>
      <c r="E31" s="102"/>
      <c r="F31" s="102"/>
      <c r="G31" s="102"/>
      <c r="H31" s="102"/>
      <c r="I31" s="102"/>
      <c r="J31" s="102"/>
      <c r="K31" s="102"/>
      <c r="L31" s="102"/>
      <c r="M31" s="102"/>
      <c r="N31" s="96" t="s">
        <v>8</v>
      </c>
      <c r="O31" s="96"/>
      <c r="P31" s="96"/>
      <c r="Q31" s="104">
        <v>220</v>
      </c>
      <c r="R31" s="104"/>
      <c r="S31" s="29" t="s">
        <v>17</v>
      </c>
      <c r="T31" s="30" t="s">
        <v>19</v>
      </c>
      <c r="U31" s="72" t="s">
        <v>40</v>
      </c>
      <c r="V31" s="49"/>
      <c r="W31" s="49" t="s">
        <v>41</v>
      </c>
      <c r="X31" s="49"/>
      <c r="Y31" s="71" t="s">
        <v>42</v>
      </c>
      <c r="Z31" s="40" t="s">
        <v>20</v>
      </c>
      <c r="AA31" s="105" t="str">
        <f t="shared" si="0"/>
        <v/>
      </c>
      <c r="AB31" s="106"/>
      <c r="AC31" s="106"/>
      <c r="AD31" s="46" t="s">
        <v>58</v>
      </c>
    </row>
    <row r="32" spans="1:30" ht="24" customHeight="1">
      <c r="A32" s="101" t="s">
        <v>27</v>
      </c>
      <c r="B32" s="102"/>
      <c r="C32" s="102"/>
      <c r="D32" s="102"/>
      <c r="E32" s="102"/>
      <c r="F32" s="102"/>
      <c r="G32" s="102"/>
      <c r="H32" s="102"/>
      <c r="I32" s="102"/>
      <c r="J32" s="102"/>
      <c r="K32" s="102"/>
      <c r="L32" s="102"/>
      <c r="M32" s="102"/>
      <c r="N32" s="96" t="s">
        <v>8</v>
      </c>
      <c r="O32" s="96"/>
      <c r="P32" s="96"/>
      <c r="Q32" s="104">
        <v>220</v>
      </c>
      <c r="R32" s="104"/>
      <c r="S32" s="29" t="s">
        <v>17</v>
      </c>
      <c r="T32" s="30" t="s">
        <v>19</v>
      </c>
      <c r="U32" s="72" t="s">
        <v>40</v>
      </c>
      <c r="V32" s="49"/>
      <c r="W32" s="49" t="s">
        <v>41</v>
      </c>
      <c r="X32" s="49"/>
      <c r="Y32" s="71" t="s">
        <v>42</v>
      </c>
      <c r="Z32" s="40" t="s">
        <v>20</v>
      </c>
      <c r="AA32" s="105" t="str">
        <f t="shared" si="0"/>
        <v/>
      </c>
      <c r="AB32" s="106"/>
      <c r="AC32" s="106"/>
      <c r="AD32" s="46" t="s">
        <v>58</v>
      </c>
    </row>
    <row r="33" spans="1:30" ht="24" customHeight="1">
      <c r="A33" s="101" t="s">
        <v>28</v>
      </c>
      <c r="B33" s="102"/>
      <c r="C33" s="102"/>
      <c r="D33" s="102"/>
      <c r="E33" s="102"/>
      <c r="F33" s="102"/>
      <c r="G33" s="102"/>
      <c r="H33" s="102"/>
      <c r="I33" s="102"/>
      <c r="J33" s="102"/>
      <c r="K33" s="102"/>
      <c r="L33" s="102"/>
      <c r="M33" s="102"/>
      <c r="N33" s="96" t="s">
        <v>8</v>
      </c>
      <c r="O33" s="96"/>
      <c r="P33" s="96"/>
      <c r="Q33" s="104">
        <v>2350</v>
      </c>
      <c r="R33" s="104"/>
      <c r="S33" s="29" t="s">
        <v>17</v>
      </c>
      <c r="T33" s="30" t="s">
        <v>19</v>
      </c>
      <c r="U33" s="72" t="s">
        <v>40</v>
      </c>
      <c r="V33" s="49"/>
      <c r="W33" s="49" t="s">
        <v>41</v>
      </c>
      <c r="X33" s="88">
        <v>1</v>
      </c>
      <c r="Y33" s="71" t="s">
        <v>42</v>
      </c>
      <c r="Z33" s="40" t="s">
        <v>20</v>
      </c>
      <c r="AA33" s="233">
        <f t="shared" si="0"/>
        <v>2350</v>
      </c>
      <c r="AB33" s="234"/>
      <c r="AC33" s="234"/>
      <c r="AD33" s="46" t="s">
        <v>58</v>
      </c>
    </row>
    <row r="34" spans="1:30" ht="24" customHeight="1">
      <c r="A34" s="101" t="s">
        <v>29</v>
      </c>
      <c r="B34" s="102"/>
      <c r="C34" s="102"/>
      <c r="D34" s="102"/>
      <c r="E34" s="102"/>
      <c r="F34" s="102"/>
      <c r="G34" s="102"/>
      <c r="H34" s="102"/>
      <c r="I34" s="102"/>
      <c r="J34" s="102"/>
      <c r="K34" s="102"/>
      <c r="L34" s="102"/>
      <c r="M34" s="102"/>
      <c r="N34" s="96" t="s">
        <v>8</v>
      </c>
      <c r="O34" s="96"/>
      <c r="P34" s="96"/>
      <c r="Q34" s="104">
        <v>430</v>
      </c>
      <c r="R34" s="104"/>
      <c r="S34" s="29" t="s">
        <v>17</v>
      </c>
      <c r="T34" s="30" t="s">
        <v>19</v>
      </c>
      <c r="U34" s="72" t="s">
        <v>40</v>
      </c>
      <c r="V34" s="49"/>
      <c r="W34" s="49" t="s">
        <v>41</v>
      </c>
      <c r="X34" s="49"/>
      <c r="Y34" s="71" t="s">
        <v>42</v>
      </c>
      <c r="Z34" s="40" t="s">
        <v>20</v>
      </c>
      <c r="AA34" s="105" t="str">
        <f t="shared" si="0"/>
        <v/>
      </c>
      <c r="AB34" s="106"/>
      <c r="AC34" s="106"/>
      <c r="AD34" s="46" t="s">
        <v>58</v>
      </c>
    </row>
    <row r="35" spans="1:30" ht="24" customHeight="1">
      <c r="A35" s="101" t="s">
        <v>30</v>
      </c>
      <c r="B35" s="102"/>
      <c r="C35" s="102"/>
      <c r="D35" s="102"/>
      <c r="E35" s="102"/>
      <c r="F35" s="102"/>
      <c r="G35" s="102"/>
      <c r="H35" s="102"/>
      <c r="I35" s="102"/>
      <c r="J35" s="102"/>
      <c r="K35" s="102"/>
      <c r="L35" s="102"/>
      <c r="M35" s="102"/>
      <c r="N35" s="96" t="s">
        <v>8</v>
      </c>
      <c r="O35" s="96"/>
      <c r="P35" s="96"/>
      <c r="Q35" s="104">
        <v>220</v>
      </c>
      <c r="R35" s="104"/>
      <c r="S35" s="29" t="s">
        <v>17</v>
      </c>
      <c r="T35" s="30" t="s">
        <v>19</v>
      </c>
      <c r="U35" s="72" t="s">
        <v>40</v>
      </c>
      <c r="V35" s="49"/>
      <c r="W35" s="49" t="s">
        <v>41</v>
      </c>
      <c r="X35" s="88">
        <v>1</v>
      </c>
      <c r="Y35" s="71" t="s">
        <v>42</v>
      </c>
      <c r="Z35" s="40" t="s">
        <v>20</v>
      </c>
      <c r="AA35" s="233">
        <f t="shared" si="0"/>
        <v>220</v>
      </c>
      <c r="AB35" s="234"/>
      <c r="AC35" s="234"/>
      <c r="AD35" s="46" t="s">
        <v>58</v>
      </c>
    </row>
    <row r="36" spans="1:30" ht="24" customHeight="1">
      <c r="A36" s="101" t="s">
        <v>31</v>
      </c>
      <c r="B36" s="102"/>
      <c r="C36" s="102"/>
      <c r="D36" s="102"/>
      <c r="E36" s="102"/>
      <c r="F36" s="102"/>
      <c r="G36" s="102"/>
      <c r="H36" s="102"/>
      <c r="I36" s="102"/>
      <c r="J36" s="102"/>
      <c r="K36" s="102"/>
      <c r="L36" s="102"/>
      <c r="M36" s="102"/>
      <c r="N36" s="96" t="s">
        <v>8</v>
      </c>
      <c r="O36" s="96"/>
      <c r="P36" s="96"/>
      <c r="Q36" s="104">
        <v>430</v>
      </c>
      <c r="R36" s="104"/>
      <c r="S36" s="29" t="s">
        <v>17</v>
      </c>
      <c r="T36" s="30" t="s">
        <v>19</v>
      </c>
      <c r="U36" s="72" t="s">
        <v>40</v>
      </c>
      <c r="V36" s="49"/>
      <c r="W36" s="49" t="s">
        <v>41</v>
      </c>
      <c r="X36" s="49"/>
      <c r="Y36" s="71" t="s">
        <v>42</v>
      </c>
      <c r="Z36" s="40" t="s">
        <v>20</v>
      </c>
      <c r="AA36" s="105" t="str">
        <f t="shared" si="0"/>
        <v/>
      </c>
      <c r="AB36" s="106"/>
      <c r="AC36" s="106"/>
      <c r="AD36" s="46" t="s">
        <v>58</v>
      </c>
    </row>
    <row r="37" spans="1:30" ht="24" customHeight="1">
      <c r="A37" s="101" t="s">
        <v>15</v>
      </c>
      <c r="B37" s="102"/>
      <c r="C37" s="102"/>
      <c r="D37" s="102"/>
      <c r="E37" s="102"/>
      <c r="F37" s="102"/>
      <c r="G37" s="102"/>
      <c r="H37" s="102"/>
      <c r="I37" s="102"/>
      <c r="J37" s="102"/>
      <c r="K37" s="102"/>
      <c r="L37" s="102"/>
      <c r="M37" s="102"/>
      <c r="N37" s="96" t="s">
        <v>8</v>
      </c>
      <c r="O37" s="96"/>
      <c r="P37" s="96"/>
      <c r="Q37" s="104">
        <v>1330</v>
      </c>
      <c r="R37" s="104"/>
      <c r="S37" s="29" t="s">
        <v>17</v>
      </c>
      <c r="T37" s="30" t="s">
        <v>19</v>
      </c>
      <c r="U37" s="72" t="s">
        <v>40</v>
      </c>
      <c r="V37" s="49"/>
      <c r="W37" s="49" t="s">
        <v>41</v>
      </c>
      <c r="X37" s="49"/>
      <c r="Y37" s="71" t="s">
        <v>42</v>
      </c>
      <c r="Z37" s="40" t="s">
        <v>20</v>
      </c>
      <c r="AA37" s="105" t="str">
        <f t="shared" si="0"/>
        <v/>
      </c>
      <c r="AB37" s="106"/>
      <c r="AC37" s="106"/>
      <c r="AD37" s="46" t="s">
        <v>58</v>
      </c>
    </row>
    <row r="38" spans="1:30" ht="24" customHeight="1">
      <c r="A38" s="101" t="s">
        <v>32</v>
      </c>
      <c r="B38" s="102"/>
      <c r="C38" s="102"/>
      <c r="D38" s="102"/>
      <c r="E38" s="102"/>
      <c r="F38" s="102"/>
      <c r="G38" s="102"/>
      <c r="H38" s="102"/>
      <c r="I38" s="102"/>
      <c r="J38" s="102"/>
      <c r="K38" s="102"/>
      <c r="L38" s="102"/>
      <c r="M38" s="102"/>
      <c r="N38" s="96" t="s">
        <v>8</v>
      </c>
      <c r="O38" s="96"/>
      <c r="P38" s="96"/>
      <c r="Q38" s="104">
        <v>1070</v>
      </c>
      <c r="R38" s="104"/>
      <c r="S38" s="29" t="s">
        <v>17</v>
      </c>
      <c r="T38" s="30" t="s">
        <v>19</v>
      </c>
      <c r="U38" s="72" t="s">
        <v>40</v>
      </c>
      <c r="V38" s="49"/>
      <c r="W38" s="49" t="s">
        <v>41</v>
      </c>
      <c r="X38" s="49"/>
      <c r="Y38" s="71" t="s">
        <v>42</v>
      </c>
      <c r="Z38" s="40" t="s">
        <v>20</v>
      </c>
      <c r="AA38" s="105" t="str">
        <f t="shared" si="0"/>
        <v/>
      </c>
      <c r="AB38" s="106"/>
      <c r="AC38" s="106"/>
      <c r="AD38" s="46" t="s">
        <v>58</v>
      </c>
    </row>
    <row r="39" spans="1:30" ht="24" customHeight="1" thickBot="1">
      <c r="A39" s="101" t="s">
        <v>16</v>
      </c>
      <c r="B39" s="102"/>
      <c r="C39" s="102"/>
      <c r="D39" s="102"/>
      <c r="E39" s="102"/>
      <c r="F39" s="102"/>
      <c r="G39" s="102"/>
      <c r="H39" s="102"/>
      <c r="I39" s="102"/>
      <c r="J39" s="102"/>
      <c r="K39" s="102"/>
      <c r="L39" s="102"/>
      <c r="M39" s="102"/>
      <c r="N39" s="103" t="s">
        <v>33</v>
      </c>
      <c r="O39" s="103"/>
      <c r="P39" s="103"/>
      <c r="Q39" s="104">
        <v>220</v>
      </c>
      <c r="R39" s="104"/>
      <c r="S39" s="29" t="s">
        <v>17</v>
      </c>
      <c r="T39" s="73" t="s">
        <v>19</v>
      </c>
      <c r="U39" s="72" t="s">
        <v>40</v>
      </c>
      <c r="V39" s="49"/>
      <c r="W39" s="49" t="s">
        <v>41</v>
      </c>
      <c r="X39" s="88">
        <v>1</v>
      </c>
      <c r="Y39" s="71" t="s">
        <v>42</v>
      </c>
      <c r="Z39" s="41" t="s">
        <v>20</v>
      </c>
      <c r="AA39" s="225">
        <f t="shared" si="0"/>
        <v>220</v>
      </c>
      <c r="AB39" s="226"/>
      <c r="AC39" s="226"/>
      <c r="AD39" s="45" t="s">
        <v>58</v>
      </c>
    </row>
    <row r="40" spans="1:30" ht="24" customHeight="1" thickBot="1">
      <c r="P40" s="42"/>
      <c r="Q40" s="32"/>
      <c r="R40" s="96" t="s">
        <v>49</v>
      </c>
      <c r="S40" s="96"/>
      <c r="T40" s="96"/>
      <c r="U40" s="96"/>
      <c r="V40" s="96"/>
      <c r="W40" s="96"/>
      <c r="X40" s="96"/>
      <c r="Y40" s="96"/>
      <c r="Z40" s="97">
        <f>IF(SUM(AA23:AD39)=0,"",SUM(AA23:AD39))</f>
        <v>11700</v>
      </c>
      <c r="AA40" s="98"/>
      <c r="AB40" s="98"/>
      <c r="AC40" s="98"/>
      <c r="AD40" s="47" t="s">
        <v>58</v>
      </c>
    </row>
    <row r="41" spans="1:30" ht="20.100000000000001" customHeight="1">
      <c r="A41" s="99" t="s">
        <v>66</v>
      </c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</row>
    <row r="42" spans="1:30" ht="20.100000000000001" customHeight="1" thickBot="1">
      <c r="A42" s="99" t="s">
        <v>67</v>
      </c>
      <c r="B42" s="99"/>
      <c r="C42" s="99"/>
      <c r="D42" s="99"/>
      <c r="E42" s="99"/>
      <c r="F42" s="99"/>
      <c r="G42" s="99"/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</row>
    <row r="43" spans="1:30" ht="24" customHeight="1" thickBot="1">
      <c r="A43" s="203" t="s">
        <v>34</v>
      </c>
      <c r="B43" s="200"/>
      <c r="C43" s="200"/>
      <c r="D43" s="200"/>
      <c r="E43" s="200"/>
      <c r="F43" s="97">
        <f>IF(SUM(Z10:AC15)=0,"",SUM(Z10:AC15))</f>
        <v>28600</v>
      </c>
      <c r="G43" s="202"/>
      <c r="H43" s="202"/>
      <c r="I43" s="202"/>
      <c r="J43" s="43" t="s">
        <v>17</v>
      </c>
      <c r="K43" s="199" t="s">
        <v>64</v>
      </c>
      <c r="L43" s="200"/>
      <c r="M43" s="200"/>
      <c r="N43" s="200"/>
      <c r="O43" s="200"/>
      <c r="P43" s="200"/>
      <c r="Q43" s="201">
        <f>IF(Z40=0,"",Z40)</f>
        <v>11700</v>
      </c>
      <c r="R43" s="202"/>
      <c r="S43" s="202"/>
      <c r="T43" s="202"/>
      <c r="U43" s="43" t="s">
        <v>17</v>
      </c>
      <c r="V43" s="196" t="s">
        <v>36</v>
      </c>
      <c r="W43" s="197"/>
      <c r="X43" s="197"/>
      <c r="Y43" s="198"/>
      <c r="Z43" s="97">
        <f>IF(AND(F43="",Q43=""),"",F43+Q43)</f>
        <v>40300</v>
      </c>
      <c r="AA43" s="100"/>
      <c r="AB43" s="100"/>
      <c r="AC43" s="100"/>
      <c r="AD43" s="43" t="s">
        <v>17</v>
      </c>
    </row>
  </sheetData>
  <mergeCells count="143">
    <mergeCell ref="A41:AD41"/>
    <mergeCell ref="A42:AD42"/>
    <mergeCell ref="A43:E43"/>
    <mergeCell ref="F43:I43"/>
    <mergeCell ref="K43:P43"/>
    <mergeCell ref="Q43:T43"/>
    <mergeCell ref="V43:Y43"/>
    <mergeCell ref="Z43:AC43"/>
    <mergeCell ref="A39:M39"/>
    <mergeCell ref="N39:P39"/>
    <mergeCell ref="Q39:R39"/>
    <mergeCell ref="AA39:AC39"/>
    <mergeCell ref="R40:Y40"/>
    <mergeCell ref="Z40:AC40"/>
    <mergeCell ref="A37:M37"/>
    <mergeCell ref="N37:P37"/>
    <mergeCell ref="Q37:R37"/>
    <mergeCell ref="AA37:AC37"/>
    <mergeCell ref="A38:M38"/>
    <mergeCell ref="N38:P38"/>
    <mergeCell ref="Q38:R38"/>
    <mergeCell ref="AA38:AC38"/>
    <mergeCell ref="A35:M35"/>
    <mergeCell ref="N35:P35"/>
    <mergeCell ref="Q35:R35"/>
    <mergeCell ref="AA35:AC35"/>
    <mergeCell ref="A36:M36"/>
    <mergeCell ref="N36:P36"/>
    <mergeCell ref="Q36:R36"/>
    <mergeCell ref="AA36:AC36"/>
    <mergeCell ref="A33:M33"/>
    <mergeCell ref="N33:P33"/>
    <mergeCell ref="Q33:R33"/>
    <mergeCell ref="AA33:AC33"/>
    <mergeCell ref="A34:M34"/>
    <mergeCell ref="N34:P34"/>
    <mergeCell ref="Q34:R34"/>
    <mergeCell ref="AA34:AC34"/>
    <mergeCell ref="A31:M31"/>
    <mergeCell ref="N31:P31"/>
    <mergeCell ref="Q31:R31"/>
    <mergeCell ref="AA31:AC31"/>
    <mergeCell ref="A32:M32"/>
    <mergeCell ref="N32:P32"/>
    <mergeCell ref="Q32:R32"/>
    <mergeCell ref="AA32:AC32"/>
    <mergeCell ref="A29:B29"/>
    <mergeCell ref="C29:M29"/>
    <mergeCell ref="N29:P29"/>
    <mergeCell ref="Q29:R29"/>
    <mergeCell ref="AA29:AC29"/>
    <mergeCell ref="A30:M30"/>
    <mergeCell ref="N30:P30"/>
    <mergeCell ref="Q30:R30"/>
    <mergeCell ref="AA30:AC30"/>
    <mergeCell ref="A27:M27"/>
    <mergeCell ref="N27:P27"/>
    <mergeCell ref="Q27:R27"/>
    <mergeCell ref="AA27:AC27"/>
    <mergeCell ref="A28:B28"/>
    <mergeCell ref="C28:M28"/>
    <mergeCell ref="N28:P28"/>
    <mergeCell ref="Q28:R28"/>
    <mergeCell ref="AA28:AC28"/>
    <mergeCell ref="A25:B25"/>
    <mergeCell ref="C25:M25"/>
    <mergeCell ref="N25:P25"/>
    <mergeCell ref="Q25:R25"/>
    <mergeCell ref="AA25:AC25"/>
    <mergeCell ref="A26:B26"/>
    <mergeCell ref="C26:M26"/>
    <mergeCell ref="N26:P26"/>
    <mergeCell ref="Q26:R26"/>
    <mergeCell ref="AA26:AC26"/>
    <mergeCell ref="A23:M23"/>
    <mergeCell ref="N23:P23"/>
    <mergeCell ref="Q23:R23"/>
    <mergeCell ref="AA23:AC23"/>
    <mergeCell ref="A24:M24"/>
    <mergeCell ref="N24:P24"/>
    <mergeCell ref="Q24:R24"/>
    <mergeCell ref="AA24:AC24"/>
    <mergeCell ref="A21:M22"/>
    <mergeCell ref="N21:P22"/>
    <mergeCell ref="Q21:S22"/>
    <mergeCell ref="T21:T22"/>
    <mergeCell ref="U21:Y21"/>
    <mergeCell ref="Z21:AD22"/>
    <mergeCell ref="U22:Y22"/>
    <mergeCell ref="Z14:AC15"/>
    <mergeCell ref="AD14:AD15"/>
    <mergeCell ref="G15:I15"/>
    <mergeCell ref="W15:Y15"/>
    <mergeCell ref="A17:AD17"/>
    <mergeCell ref="A19:AD19"/>
    <mergeCell ref="V12:W12"/>
    <mergeCell ref="Z12:AC13"/>
    <mergeCell ref="AD12:AD13"/>
    <mergeCell ref="O13:Q13"/>
    <mergeCell ref="W13:Y13"/>
    <mergeCell ref="A14:A15"/>
    <mergeCell ref="B14:E15"/>
    <mergeCell ref="F14:G14"/>
    <mergeCell ref="J14:U15"/>
    <mergeCell ref="V14:W14"/>
    <mergeCell ref="O11:Q11"/>
    <mergeCell ref="A12:A13"/>
    <mergeCell ref="B12:E13"/>
    <mergeCell ref="F12:M13"/>
    <mergeCell ref="N12:O12"/>
    <mergeCell ref="R12:U13"/>
    <mergeCell ref="Z9:AD9"/>
    <mergeCell ref="A10:A11"/>
    <mergeCell ref="B10:E11"/>
    <mergeCell ref="F10:G10"/>
    <mergeCell ref="J10:M11"/>
    <mergeCell ref="N10:O10"/>
    <mergeCell ref="R10:Y11"/>
    <mergeCell ref="Z10:AC11"/>
    <mergeCell ref="AD10:AD11"/>
    <mergeCell ref="G11:I11"/>
    <mergeCell ref="A9:E9"/>
    <mergeCell ref="F9:I9"/>
    <mergeCell ref="J9:M9"/>
    <mergeCell ref="N9:Q9"/>
    <mergeCell ref="R9:U9"/>
    <mergeCell ref="V9:Y9"/>
    <mergeCell ref="AB5:AC5"/>
    <mergeCell ref="A6:C6"/>
    <mergeCell ref="D6:O6"/>
    <mergeCell ref="T6:U6"/>
    <mergeCell ref="Z6:AA6"/>
    <mergeCell ref="A8:AD8"/>
    <mergeCell ref="A1:AD1"/>
    <mergeCell ref="V3:AD3"/>
    <mergeCell ref="A4:C4"/>
    <mergeCell ref="D4:O4"/>
    <mergeCell ref="A5:C5"/>
    <mergeCell ref="D5:O5"/>
    <mergeCell ref="Q5:S5"/>
    <mergeCell ref="T5:U5"/>
    <mergeCell ref="V5:W5"/>
    <mergeCell ref="Y5:Z5"/>
  </mergeCells>
  <phoneticPr fontId="2"/>
  <conditionalFormatting sqref="G15:I15">
    <cfRule type="cellIs" dxfId="5" priority="6" stopIfTrue="1" operator="equal">
      <formula>0</formula>
    </cfRule>
  </conditionalFormatting>
  <conditionalFormatting sqref="G11:I11">
    <cfRule type="cellIs" dxfId="4" priority="4" stopIfTrue="1" operator="equal">
      <formula>0</formula>
    </cfRule>
  </conditionalFormatting>
  <conditionalFormatting sqref="W15:Y15">
    <cfRule type="cellIs" dxfId="3" priority="5" stopIfTrue="1" operator="equal">
      <formula>0</formula>
    </cfRule>
  </conditionalFormatting>
  <conditionalFormatting sqref="O11:Q11">
    <cfRule type="cellIs" dxfId="2" priority="3" stopIfTrue="1" operator="equal">
      <formula>0</formula>
    </cfRule>
  </conditionalFormatting>
  <conditionalFormatting sqref="O13:Q13">
    <cfRule type="cellIs" dxfId="1" priority="2" stopIfTrue="1" operator="equal">
      <formula>0</formula>
    </cfRule>
  </conditionalFormatting>
  <conditionalFormatting sqref="W13:Y13">
    <cfRule type="cellIs" dxfId="0" priority="1" stopIfTrue="1" operator="equal">
      <formula>0</formula>
    </cfRule>
  </conditionalFormatting>
  <pageMargins left="0.94488188976377963" right="0.86614173228346458" top="0.78740157480314965" bottom="0.78740157480314965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計算書</vt:lpstr>
      <vt:lpstr>計算書 (見本)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Hitachi</dc:creator>
  <cp:lastModifiedBy>栃木県</cp:lastModifiedBy>
  <cp:lastPrinted>2019-10-08T06:02:24Z</cp:lastPrinted>
  <dcterms:created xsi:type="dcterms:W3CDTF">2005-01-06T06:33:32Z</dcterms:created>
  <dcterms:modified xsi:type="dcterms:W3CDTF">2019-10-08T06:39:11Z</dcterms:modified>
</cp:coreProperties>
</file>